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44" documentId="8_{C67C2490-FE81-4B40-82DF-01DB4A1B8792}" xr6:coauthVersionLast="47" xr6:coauthVersionMax="47" xr10:uidLastSave="{B1B75C02-1E7B-4CF2-87C0-08951EBEBDB6}"/>
  <bookViews>
    <workbookView xWindow="28680" yWindow="-120" windowWidth="29040" windowHeight="15840" xr2:uid="{00000000-000D-0000-FFFF-FFFF00000000}"/>
  </bookViews>
  <sheets>
    <sheet name="Kunnittain" sheetId="2" r:id="rId1"/>
    <sheet name="Ikäluokat taajamittain" sheetId="3" r:id="rId2"/>
    <sheet name="Pinta-ala ja väestöntiheys" sheetId="4" r:id="rId3"/>
  </sheets>
  <definedNames>
    <definedName name="_xlnm.Print_Area" localSheetId="1">'Ikäluokat taajamittain'!$A$1:$H$115</definedName>
    <definedName name="_xlnm.Print_Area" localSheetId="0">Kunnittain!$A$1:$N$34</definedName>
    <definedName name="_xlnm.Print_Area" localSheetId="2">'Pinta-ala ja väestöntiheys'!$A$1:$P$47</definedName>
    <definedName name="_xlnm.Print_Titles" localSheetId="1">'Ikäluokat taajamittain'!$4:$4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0" i="3" l="1"/>
  <c r="E109" i="3"/>
  <c r="D109" i="3"/>
  <c r="C109" i="3"/>
  <c r="B109" i="3"/>
  <c r="F83" i="3"/>
  <c r="G83" i="3"/>
  <c r="H83" i="3"/>
  <c r="C111" i="3"/>
  <c r="D111" i="3"/>
  <c r="E111" i="3"/>
  <c r="B111" i="3"/>
  <c r="C110" i="3"/>
  <c r="D110" i="3"/>
  <c r="E110" i="3"/>
  <c r="D108" i="3" l="1"/>
  <c r="C108" i="3"/>
  <c r="B108" i="3"/>
  <c r="E108" i="3"/>
  <c r="G6" i="3"/>
  <c r="H6" i="3"/>
  <c r="F7" i="3"/>
  <c r="G7" i="3"/>
  <c r="F9" i="3"/>
  <c r="G9" i="3"/>
  <c r="H9" i="3"/>
  <c r="F10" i="3"/>
  <c r="H11" i="3"/>
  <c r="F12" i="3"/>
  <c r="G12" i="3"/>
  <c r="H12" i="3"/>
  <c r="G15" i="3"/>
  <c r="F18" i="3"/>
  <c r="H20" i="3"/>
  <c r="G22" i="3"/>
  <c r="H22" i="3"/>
  <c r="F23" i="3"/>
  <c r="G23" i="3"/>
  <c r="F25" i="3"/>
  <c r="G25" i="3"/>
  <c r="H25" i="3"/>
  <c r="F26" i="3"/>
  <c r="H27" i="3"/>
  <c r="F28" i="3"/>
  <c r="G28" i="3"/>
  <c r="H28" i="3"/>
  <c r="G31" i="3"/>
  <c r="F33" i="3"/>
  <c r="G33" i="3"/>
  <c r="H33" i="3"/>
  <c r="F34" i="3"/>
  <c r="H35" i="3"/>
  <c r="F36" i="3"/>
  <c r="G36" i="3"/>
  <c r="H36" i="3"/>
  <c r="F39" i="3"/>
  <c r="G39" i="3"/>
  <c r="F42" i="3"/>
  <c r="H44" i="3"/>
  <c r="G46" i="3"/>
  <c r="H46" i="3"/>
  <c r="F47" i="3"/>
  <c r="G47" i="3"/>
  <c r="G49" i="3"/>
  <c r="H49" i="3"/>
  <c r="F50" i="3"/>
  <c r="G52" i="3"/>
  <c r="H52" i="3"/>
  <c r="G54" i="3"/>
  <c r="H54" i="3"/>
  <c r="F55" i="3"/>
  <c r="G55" i="3"/>
  <c r="F57" i="3"/>
  <c r="G57" i="3"/>
  <c r="H57" i="3"/>
  <c r="F58" i="3"/>
  <c r="H59" i="3"/>
  <c r="F60" i="3"/>
  <c r="G60" i="3"/>
  <c r="H60" i="3"/>
  <c r="H62" i="3"/>
  <c r="F63" i="3"/>
  <c r="G63" i="3"/>
  <c r="H65" i="3"/>
  <c r="F66" i="3"/>
  <c r="H68" i="3"/>
  <c r="G70" i="3"/>
  <c r="H70" i="3"/>
  <c r="H73" i="3"/>
  <c r="F74" i="3"/>
  <c r="G76" i="3"/>
  <c r="H76" i="3"/>
  <c r="G78" i="3"/>
  <c r="H78" i="3"/>
  <c r="F79" i="3"/>
  <c r="F81" i="3"/>
  <c r="G81" i="3"/>
  <c r="H81" i="3"/>
  <c r="F82" i="3"/>
  <c r="F85" i="3"/>
  <c r="G85" i="3"/>
  <c r="H85" i="3"/>
  <c r="G87" i="3"/>
  <c r="H87" i="3"/>
  <c r="F90" i="3"/>
  <c r="G90" i="3"/>
  <c r="H90" i="3"/>
  <c r="F97" i="3"/>
  <c r="G97" i="3"/>
  <c r="H100" i="3"/>
  <c r="F105" i="3"/>
  <c r="G105" i="3"/>
  <c r="H105" i="3"/>
  <c r="F6" i="3"/>
  <c r="G8" i="3"/>
  <c r="F14" i="3"/>
  <c r="H15" i="3"/>
  <c r="G16" i="3"/>
  <c r="F21" i="3"/>
  <c r="F22" i="3"/>
  <c r="H23" i="3"/>
  <c r="H24" i="3"/>
  <c r="F30" i="3"/>
  <c r="F32" i="3"/>
  <c r="F37" i="3"/>
  <c r="H39" i="3"/>
  <c r="G40" i="3"/>
  <c r="F45" i="3"/>
  <c r="H47" i="3"/>
  <c r="G48" i="3"/>
  <c r="F53" i="3"/>
  <c r="F54" i="3"/>
  <c r="G56" i="3"/>
  <c r="G59" i="3"/>
  <c r="F61" i="3"/>
  <c r="H63" i="3"/>
  <c r="H64" i="3"/>
  <c r="F69" i="3"/>
  <c r="F70" i="3"/>
  <c r="F72" i="3"/>
  <c r="F77" i="3"/>
  <c r="F78" i="3"/>
  <c r="F80" i="3"/>
  <c r="H86" i="3"/>
  <c r="F87" i="3"/>
  <c r="F88" i="3"/>
  <c r="F89" i="3"/>
  <c r="F92" i="3"/>
  <c r="H94" i="3"/>
  <c r="F96" i="3"/>
  <c r="F103" i="3"/>
  <c r="F104" i="3"/>
  <c r="F99" i="3"/>
  <c r="G109" i="3"/>
  <c r="F110" i="3"/>
  <c r="F111" i="3"/>
  <c r="G112" i="3"/>
  <c r="G114" i="3"/>
  <c r="G115" i="3"/>
  <c r="F13" i="3"/>
  <c r="F29" i="3"/>
  <c r="G91" i="3"/>
  <c r="G92" i="3"/>
  <c r="H98" i="3"/>
  <c r="G113" i="3"/>
  <c r="F71" i="3"/>
  <c r="H97" i="3"/>
  <c r="H7" i="3"/>
  <c r="F8" i="3"/>
  <c r="G10" i="3"/>
  <c r="H10" i="3"/>
  <c r="F11" i="3"/>
  <c r="G11" i="3"/>
  <c r="G14" i="3"/>
  <c r="H14" i="3"/>
  <c r="F15" i="3"/>
  <c r="F17" i="3"/>
  <c r="G17" i="3"/>
  <c r="H17" i="3"/>
  <c r="G18" i="3"/>
  <c r="H18" i="3"/>
  <c r="F19" i="3"/>
  <c r="G19" i="3"/>
  <c r="H19" i="3"/>
  <c r="F20" i="3"/>
  <c r="G20" i="3"/>
  <c r="G24" i="3"/>
  <c r="G26" i="3"/>
  <c r="H26" i="3"/>
  <c r="F27" i="3"/>
  <c r="G27" i="3"/>
  <c r="H30" i="3"/>
  <c r="F31" i="3"/>
  <c r="H31" i="3"/>
  <c r="G34" i="3"/>
  <c r="H34" i="3"/>
  <c r="F35" i="3"/>
  <c r="G35" i="3"/>
  <c r="F38" i="3"/>
  <c r="G38" i="3"/>
  <c r="H38" i="3"/>
  <c r="F41" i="3"/>
  <c r="G41" i="3"/>
  <c r="H41" i="3"/>
  <c r="G42" i="3"/>
  <c r="H42" i="3"/>
  <c r="F43" i="3"/>
  <c r="G43" i="3"/>
  <c r="H43" i="3"/>
  <c r="F44" i="3"/>
  <c r="G44" i="3"/>
  <c r="F46" i="3"/>
  <c r="F49" i="3"/>
  <c r="G50" i="3"/>
  <c r="H50" i="3"/>
  <c r="F51" i="3"/>
  <c r="G51" i="3"/>
  <c r="H51" i="3"/>
  <c r="F52" i="3"/>
  <c r="H55" i="3"/>
  <c r="F56" i="3"/>
  <c r="G58" i="3"/>
  <c r="H58" i="3"/>
  <c r="F59" i="3"/>
  <c r="F62" i="3"/>
  <c r="G62" i="3"/>
  <c r="F65" i="3"/>
  <c r="G65" i="3"/>
  <c r="G66" i="3"/>
  <c r="H66" i="3"/>
  <c r="F67" i="3"/>
  <c r="G67" i="3"/>
  <c r="H67" i="3"/>
  <c r="F68" i="3"/>
  <c r="G68" i="3"/>
  <c r="F73" i="3"/>
  <c r="G73" i="3"/>
  <c r="G74" i="3"/>
  <c r="H74" i="3"/>
  <c r="F75" i="3"/>
  <c r="G75" i="3"/>
  <c r="H75" i="3"/>
  <c r="F76" i="3"/>
  <c r="H80" i="3"/>
  <c r="G82" i="3"/>
  <c r="H82" i="3"/>
  <c r="F84" i="3"/>
  <c r="G84" i="3"/>
  <c r="H84" i="3"/>
  <c r="H89" i="3"/>
  <c r="H91" i="3"/>
  <c r="H92" i="3"/>
  <c r="F93" i="3"/>
  <c r="G93" i="3"/>
  <c r="H93" i="3"/>
  <c r="G99" i="3"/>
  <c r="F100" i="3"/>
  <c r="G100" i="3"/>
  <c r="G5" i="3"/>
  <c r="H5" i="3"/>
  <c r="F5" i="3"/>
  <c r="F108" i="3" l="1"/>
  <c r="G89" i="3"/>
  <c r="G80" i="3"/>
  <c r="H48" i="3"/>
  <c r="F24" i="3"/>
  <c r="H72" i="3"/>
  <c r="H115" i="3"/>
  <c r="G72" i="3"/>
  <c r="G64" i="3"/>
  <c r="F48" i="3"/>
  <c r="H40" i="3"/>
  <c r="G30" i="3"/>
  <c r="H16" i="3"/>
  <c r="H104" i="3"/>
  <c r="F95" i="3"/>
  <c r="F115" i="3"/>
  <c r="H96" i="3"/>
  <c r="F40" i="3"/>
  <c r="H32" i="3"/>
  <c r="F16" i="3"/>
  <c r="H99" i="3"/>
  <c r="F64" i="3"/>
  <c r="G96" i="3"/>
  <c r="H56" i="3"/>
  <c r="G32" i="3"/>
  <c r="H8" i="3"/>
  <c r="G104" i="3"/>
  <c r="G106" i="3"/>
  <c r="G98" i="3"/>
  <c r="F102" i="3"/>
  <c r="G101" i="3"/>
  <c r="F94" i="3"/>
  <c r="G107" i="3"/>
  <c r="F107" i="3"/>
  <c r="F86" i="3"/>
  <c r="H107" i="3"/>
  <c r="G94" i="3"/>
  <c r="F112" i="3"/>
  <c r="H102" i="3"/>
  <c r="G86" i="3"/>
  <c r="H69" i="3"/>
  <c r="H61" i="3"/>
  <c r="H53" i="3"/>
  <c r="H45" i="3"/>
  <c r="H37" i="3"/>
  <c r="H29" i="3"/>
  <c r="H21" i="3"/>
  <c r="H13" i="3"/>
  <c r="G102" i="3"/>
  <c r="G69" i="3"/>
  <c r="G53" i="3"/>
  <c r="G45" i="3"/>
  <c r="G37" i="3"/>
  <c r="G29" i="3"/>
  <c r="G21" i="3"/>
  <c r="G13" i="3"/>
  <c r="F101" i="3"/>
  <c r="H95" i="3"/>
  <c r="G95" i="3"/>
  <c r="G61" i="3"/>
  <c r="H101" i="3"/>
  <c r="G77" i="3"/>
  <c r="H77" i="3"/>
  <c r="H106" i="3"/>
  <c r="F113" i="3"/>
  <c r="H88" i="3"/>
  <c r="H112" i="3"/>
  <c r="F106" i="3"/>
  <c r="G103" i="3"/>
  <c r="F98" i="3"/>
  <c r="F91" i="3"/>
  <c r="G88" i="3"/>
  <c r="G79" i="3"/>
  <c r="G71" i="3"/>
  <c r="F114" i="3"/>
  <c r="H113" i="3"/>
  <c r="H103" i="3"/>
  <c r="H79" i="3"/>
  <c r="H71" i="3"/>
  <c r="H114" i="3"/>
  <c r="H111" i="3"/>
  <c r="G111" i="3"/>
  <c r="G110" i="3"/>
  <c r="H110" i="3"/>
  <c r="H109" i="3"/>
  <c r="F109" i="3"/>
  <c r="H108" i="3"/>
  <c r="G108" i="3"/>
</calcChain>
</file>

<file path=xl/sharedStrings.xml><?xml version="1.0" encoding="utf-8"?>
<sst xmlns="http://schemas.openxmlformats.org/spreadsheetml/2006/main" count="323" uniqueCount="103">
  <si>
    <t>Kuopio</t>
  </si>
  <si>
    <t>Siilinjärvi</t>
  </si>
  <si>
    <t>Iisalmi</t>
  </si>
  <si>
    <t>Kiuruvesi</t>
  </si>
  <si>
    <t>Keitele</t>
  </si>
  <si>
    <t>Lapinlahti</t>
  </si>
  <si>
    <t>Pielavesi</t>
  </si>
  <si>
    <t>Sonkajärvi</t>
  </si>
  <si>
    <t>Vieremä</t>
  </si>
  <si>
    <t>Suonenjoki</t>
  </si>
  <si>
    <t>Rautalampi</t>
  </si>
  <si>
    <t>Tervo</t>
  </si>
  <si>
    <t>Vesanto</t>
  </si>
  <si>
    <t>Kaavi</t>
  </si>
  <si>
    <t>Rautavaara</t>
  </si>
  <si>
    <t>Tuusniemi</t>
  </si>
  <si>
    <t>Varkaus</t>
  </si>
  <si>
    <t>Joroinen</t>
  </si>
  <si>
    <t>Leppävirta</t>
  </si>
  <si>
    <t>Lähde: Tilastokeskus</t>
  </si>
  <si>
    <t>Kuopion seutukunta</t>
  </si>
  <si>
    <t>Ylä-Savon seutukunta</t>
  </si>
  <si>
    <t>Sisä-Savon seutukunta</t>
  </si>
  <si>
    <t>Koillis-Savon seutukunta</t>
  </si>
  <si>
    <t>Varkauden seutukunta</t>
  </si>
  <si>
    <t>Pohjois-Savo</t>
  </si>
  <si>
    <t>Väestö 
yhteensä</t>
  </si>
  <si>
    <t>Väestö 
taajamissa</t>
  </si>
  <si>
    <t>Väestö haja-
asutusalueella</t>
  </si>
  <si>
    <t>Väestö 
muilla alueilla</t>
  </si>
  <si>
    <t>Alue</t>
  </si>
  <si>
    <t>Väestö taajamissa: Suomen ympäristökeskuksen tuottama taajamarajaus on Suomen virallinen taajamarajaus, jota Tilastokeskus käyttää tilastoinnissaan.</t>
  </si>
  <si>
    <t>Taajama on asutus- ja rakennustihentymä. Taajamaksi määrittelyn edellytyksenä on riittävän tiheä rakennuskanta, rakennusten kerrosala ja vähintään</t>
  </si>
  <si>
    <t>200 asukasta. Suomen ympäristökeskus määrittelee ja rajaa taajamat paikkatietomenetelmillä vuosittain mm. Tilastokeskuksen paikkatietopohjaisia</t>
  </si>
  <si>
    <t>250 m x 250 m -ruutuaineistoja hyödyntäen. Taajama on kunta- tai muista hallinnollisista rajoista riippumaton.</t>
  </si>
  <si>
    <t>Kunta</t>
  </si>
  <si>
    <t>Taajama-aste_%</t>
  </si>
  <si>
    <t>Taajama-
aste, %</t>
  </si>
  <si>
    <t>Koko maa</t>
  </si>
  <si>
    <t>KOKO MAA</t>
  </si>
  <si>
    <t>Iisalmen kt.</t>
  </si>
  <si>
    <t>Peltosalmi</t>
  </si>
  <si>
    <t>Soinlahti</t>
  </si>
  <si>
    <t>Haja-asutusalue</t>
  </si>
  <si>
    <t>Tuntematon</t>
  </si>
  <si>
    <t>Kuvansi</t>
  </si>
  <si>
    <t>Kinnulanlahti</t>
  </si>
  <si>
    <t>Kurkimäki</t>
  </si>
  <si>
    <t>Käärmelahti</t>
  </si>
  <si>
    <t>Melalahti</t>
  </si>
  <si>
    <t>Muuruvesi</t>
  </si>
  <si>
    <t>Pihkainmäki</t>
  </si>
  <si>
    <t>Syvänniemi</t>
  </si>
  <si>
    <t>Alapitkä</t>
  </si>
  <si>
    <t>Oravikoski</t>
  </si>
  <si>
    <t>Sorsakoski</t>
  </si>
  <si>
    <t>Pöljä</t>
  </si>
  <si>
    <t>Sukeva</t>
  </si>
  <si>
    <t>Taajamaväestö</t>
  </si>
  <si>
    <t>Haja-asutusalueväestö</t>
  </si>
  <si>
    <t>Joroisten kk.</t>
  </si>
  <si>
    <t>Kaavin kk.</t>
  </si>
  <si>
    <t>Keiteleen kk.</t>
  </si>
  <si>
    <t>Kiuruveden kt.</t>
  </si>
  <si>
    <t>Juankosken kirkons.</t>
  </si>
  <si>
    <t>Karttulan kk.</t>
  </si>
  <si>
    <t>Kuopion kt.</t>
  </si>
  <si>
    <t>Maaningan kk.</t>
  </si>
  <si>
    <t>Nilsiän kt.</t>
  </si>
  <si>
    <t>Vehmersalmen kk.</t>
  </si>
  <si>
    <t>Lapinlahden kk.</t>
  </si>
  <si>
    <t>Varpaisjärven kk.</t>
  </si>
  <si>
    <t>Leppävirran kk.</t>
  </si>
  <si>
    <t>Varkauden kt.</t>
  </si>
  <si>
    <t>Pielaveden kk.</t>
  </si>
  <si>
    <t>Rautalammin kk.</t>
  </si>
  <si>
    <t>Rautavaaran kk.</t>
  </si>
  <si>
    <t>Siilinjärven kk.</t>
  </si>
  <si>
    <t>Sonkajärven kk.</t>
  </si>
  <si>
    <t>Suonenjoen kt.</t>
  </si>
  <si>
    <t>Tervon kk.</t>
  </si>
  <si>
    <t>Tuusniemen kk.</t>
  </si>
  <si>
    <t>Vesannon kk.</t>
  </si>
  <si>
    <t>Vieremän kk.</t>
  </si>
  <si>
    <t>Pellesmäki–Vehmasmäki</t>
  </si>
  <si>
    <t>Toivala–Vuorela</t>
  </si>
  <si>
    <t xml:space="preserve">0–14-vuotiaat, 
% väestöstä </t>
  </si>
  <si>
    <t>15–64-vuotiaat,  
% väestöstä</t>
  </si>
  <si>
    <t>Yli 65-vuotiaat, 
% väestöstä</t>
  </si>
  <si>
    <t>Väestöntiheys</t>
  </si>
  <si>
    <t>Taajama</t>
  </si>
  <si>
    <t>Maapinta-ala, 
km²</t>
  </si>
  <si>
    <t>0–14-vuotiaat</t>
  </si>
  <si>
    <t>15–64-vuotiaat</t>
  </si>
  <si>
    <t>Yli 65-vuotiaat</t>
  </si>
  <si>
    <t>Väestö 
31.12.2022</t>
  </si>
  <si>
    <t>Pohjois-Savon taajama- ja haja-asutusväestö sekä taajama-aste 31.12.2023</t>
  </si>
  <si>
    <t>Iisvesi</t>
  </si>
  <si>
    <t>Taajama- ja haja-asutusalueväestö Pohjois-Savossa ikäluokittain 31.12.2023 sekä ikäluokan osuus (%) alueen väestöstä</t>
  </si>
  <si>
    <t>Pellesmäki - Vehmasmäki</t>
  </si>
  <si>
    <t>Toivala - Vuorela</t>
  </si>
  <si>
    <r>
      <t>Pohjois-Savon taajamien väestö, maapinta-ala (km</t>
    </r>
    <r>
      <rPr>
        <b/>
        <vertAlign val="superscript"/>
        <sz val="14"/>
        <color rgb="FF000000"/>
        <rFont val="Calibri"/>
        <family val="2"/>
      </rPr>
      <t>2</t>
    </r>
    <r>
      <rPr>
        <b/>
        <sz val="14"/>
        <color rgb="FF000000"/>
        <rFont val="Calibri"/>
        <family val="2"/>
      </rPr>
      <t>) ja väestöntiheys 31.12.2023</t>
    </r>
  </si>
  <si>
    <r>
      <t>Väestöntiheys 
(as./km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</si>
</sst>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vertAlign val="superscript"/>
      <sz val="14"/>
      <color rgb="FF000000"/>
      <name val="Calibri"/>
      <family val="2"/>
    </font>
    <font>
      <b/>
      <vertAlign val="superscript"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71">
    <xf numFmtId="0" fontId="0" fillId="0" borderId="0" xfId="0"/>
    <xf numFmtId="3" fontId="0" fillId="0" borderId="0" xfId="0" applyNumberFormat="1" applyBorder="1"/>
    <xf numFmtId="0" fontId="0" fillId="0" borderId="2" xfId="0" applyBorder="1"/>
    <xf numFmtId="0" fontId="0" fillId="2" borderId="0" xfId="0" applyFill="1"/>
    <xf numFmtId="0" fontId="1" fillId="2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4" borderId="2" xfId="0" applyFont="1" applyFill="1" applyBorder="1"/>
    <xf numFmtId="3" fontId="2" fillId="4" borderId="0" xfId="0" applyNumberFormat="1" applyFont="1" applyFill="1" applyBorder="1"/>
    <xf numFmtId="0" fontId="2" fillId="0" borderId="2" xfId="0" applyFont="1" applyBorder="1"/>
    <xf numFmtId="3" fontId="2" fillId="0" borderId="0" xfId="0" applyNumberFormat="1" applyFont="1" applyBorder="1"/>
    <xf numFmtId="0" fontId="3" fillId="0" borderId="3" xfId="0" applyFont="1" applyBorder="1"/>
    <xf numFmtId="3" fontId="3" fillId="0" borderId="0" xfId="0" applyNumberFormat="1" applyFont="1" applyBorder="1"/>
    <xf numFmtId="164" fontId="0" fillId="0" borderId="0" xfId="0" applyNumberFormat="1" applyBorder="1"/>
    <xf numFmtId="164" fontId="2" fillId="0" borderId="0" xfId="0" applyNumberFormat="1" applyFont="1" applyBorder="1"/>
    <xf numFmtId="164" fontId="2" fillId="4" borderId="0" xfId="0" applyNumberFormat="1" applyFont="1" applyFill="1" applyBorder="1"/>
    <xf numFmtId="164" fontId="3" fillId="0" borderId="0" xfId="0" applyNumberFormat="1" applyFont="1" applyBorder="1"/>
    <xf numFmtId="0" fontId="4" fillId="0" borderId="2" xfId="0" applyFont="1" applyBorder="1"/>
    <xf numFmtId="3" fontId="4" fillId="0" borderId="0" xfId="0" applyNumberFormat="1" applyFont="1"/>
    <xf numFmtId="164" fontId="4" fillId="0" borderId="0" xfId="0" applyNumberFormat="1" applyFont="1"/>
    <xf numFmtId="0" fontId="4" fillId="2" borderId="0" xfId="0" applyFont="1" applyFill="1"/>
    <xf numFmtId="3" fontId="2" fillId="0" borderId="5" xfId="0" applyNumberFormat="1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165" fontId="0" fillId="0" borderId="0" xfId="0" applyNumberFormat="1" applyBorder="1"/>
    <xf numFmtId="165" fontId="0" fillId="0" borderId="8" xfId="0" applyNumberFormat="1" applyBorder="1"/>
    <xf numFmtId="165" fontId="2" fillId="0" borderId="0" xfId="0" applyNumberFormat="1" applyFont="1" applyBorder="1"/>
    <xf numFmtId="165" fontId="2" fillId="0" borderId="8" xfId="0" applyNumberFormat="1" applyFont="1" applyBorder="1"/>
    <xf numFmtId="3" fontId="0" fillId="0" borderId="10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165" fontId="2" fillId="4" borderId="0" xfId="0" applyNumberFormat="1" applyFont="1" applyFill="1" applyBorder="1"/>
    <xf numFmtId="165" fontId="2" fillId="4" borderId="8" xfId="0" applyNumberFormat="1" applyFont="1" applyFill="1" applyBorder="1"/>
    <xf numFmtId="3" fontId="0" fillId="4" borderId="0" xfId="0" applyNumberFormat="1" applyFill="1" applyBorder="1"/>
    <xf numFmtId="165" fontId="0" fillId="4" borderId="0" xfId="0" applyNumberFormat="1" applyFill="1" applyBorder="1"/>
    <xf numFmtId="165" fontId="0" fillId="4" borderId="8" xfId="0" applyNumberFormat="1" applyFill="1" applyBorder="1"/>
    <xf numFmtId="3" fontId="0" fillId="2" borderId="0" xfId="0" applyNumberFormat="1" applyFill="1"/>
    <xf numFmtId="165" fontId="2" fillId="2" borderId="0" xfId="0" applyNumberFormat="1" applyFont="1" applyFill="1"/>
    <xf numFmtId="0" fontId="2" fillId="2" borderId="0" xfId="0" applyFont="1" applyFill="1"/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0" borderId="3" xfId="0" applyBorder="1"/>
    <xf numFmtId="0" fontId="2" fillId="3" borderId="11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2" fontId="0" fillId="0" borderId="12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4" fillId="2" borderId="0" xfId="0" applyNumberFormat="1" applyFont="1" applyFill="1"/>
    <xf numFmtId="3" fontId="4" fillId="2" borderId="0" xfId="0" applyNumberFormat="1" applyFont="1" applyFill="1"/>
    <xf numFmtId="0" fontId="2" fillId="0" borderId="4" xfId="0" applyFont="1" applyBorder="1"/>
    <xf numFmtId="0" fontId="0" fillId="0" borderId="7" xfId="0" applyBorder="1" applyAlignment="1">
      <alignment horizontal="left" indent="1"/>
    </xf>
    <xf numFmtId="0" fontId="2" fillId="0" borderId="7" xfId="0" applyFont="1" applyBorder="1"/>
    <xf numFmtId="0" fontId="2" fillId="3" borderId="12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left"/>
    </xf>
    <xf numFmtId="0" fontId="0" fillId="4" borderId="7" xfId="0" applyFill="1" applyBorder="1" applyAlignment="1">
      <alignment horizontal="left" indent="1"/>
    </xf>
    <xf numFmtId="0" fontId="0" fillId="0" borderId="9" xfId="0" applyBorder="1" applyAlignment="1">
      <alignment horizontal="left" indent="1"/>
    </xf>
    <xf numFmtId="3" fontId="2" fillId="0" borderId="4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4" borderId="7" xfId="0" applyNumberFormat="1" applyFont="1" applyFill="1" applyBorder="1"/>
    <xf numFmtId="3" fontId="2" fillId="4" borderId="8" xfId="0" applyNumberFormat="1" applyFont="1" applyFill="1" applyBorder="1"/>
    <xf numFmtId="3" fontId="0" fillId="4" borderId="7" xfId="0" applyNumberFormat="1" applyFill="1" applyBorder="1"/>
    <xf numFmtId="3" fontId="0" fillId="4" borderId="8" xfId="0" applyNumberFormat="1" applyFill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1" xfId="0" applyNumberFormat="1" applyBorder="1"/>
    <xf numFmtId="0" fontId="2" fillId="3" borderId="9" xfId="0" applyFont="1" applyFill="1" applyBorder="1" applyAlignment="1">
      <alignment vertical="top" wrapText="1"/>
    </xf>
    <xf numFmtId="165" fontId="0" fillId="0" borderId="7" xfId="0" applyNumberFormat="1" applyBorder="1"/>
    <xf numFmtId="0" fontId="0" fillId="0" borderId="2" xfId="0" applyFont="1" applyBorder="1"/>
  </cellXfs>
  <cellStyles count="1">
    <cellStyle name="Normaali" xfId="0" builtinId="0"/>
  </cellStyles>
  <dxfs count="28">
    <dxf>
      <numFmt numFmtId="3" formatCode="#,##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5" formatCode="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5" formatCode="0.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PivotStyle="PivotStyleLight16"/>
  <colors>
    <mruColors>
      <color rgb="FF2ABBFE"/>
      <color rgb="FFFFD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200">
                <a:solidFill>
                  <a:sysClr val="windowText" lastClr="000000"/>
                </a:solidFill>
              </a:rPr>
              <a:t>Pohjois-Savon kuntien taajama-aste (%)</a:t>
            </a:r>
            <a:r>
              <a:rPr lang="fi-FI" sz="1200" baseline="0">
                <a:solidFill>
                  <a:sysClr val="windowText" lastClr="000000"/>
                </a:solidFill>
              </a:rPr>
              <a:t> 31.12.2023</a:t>
            </a:r>
            <a:endParaRPr lang="fi-FI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8814891849210672"/>
          <c:y val="8.0065970209738144E-2"/>
          <c:w val="0.65284405487049968"/>
          <c:h val="0.84187656973757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ABBFE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6"/>
            <c:invertIfNegative val="0"/>
            <c:bubble3D val="0"/>
            <c:spPr>
              <a:solidFill>
                <a:srgbClr val="2ABBFE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56-477C-A601-9F6385FE9C47}"/>
              </c:ext>
            </c:extLst>
          </c:dPt>
          <c:dPt>
            <c:idx val="18"/>
            <c:invertIfNegative val="0"/>
            <c:bubble3D val="0"/>
            <c:spPr>
              <a:solidFill>
                <a:srgbClr val="2ABBFE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756-477C-A601-9F6385FE9C47}"/>
              </c:ext>
            </c:extLst>
          </c:dPt>
          <c:dPt>
            <c:idx val="19"/>
            <c:invertIfNegative val="0"/>
            <c:bubble3D val="0"/>
            <c:spPr>
              <a:solidFill>
                <a:srgbClr val="FFD12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CA9-408E-9721-5F4A95E9D277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A9-408E-9721-5F4A95E9D277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Kunnittain!$H$5:$H$30</c:f>
              <c:strCache>
                <c:ptCount val="26"/>
                <c:pt idx="0">
                  <c:v>Tervo</c:v>
                </c:pt>
                <c:pt idx="1">
                  <c:v>Vieremä</c:v>
                </c:pt>
                <c:pt idx="2">
                  <c:v>Tuusniemi</c:v>
                </c:pt>
                <c:pt idx="3">
                  <c:v>Vesanto</c:v>
                </c:pt>
                <c:pt idx="4">
                  <c:v>Koillis-Savon seutukunta</c:v>
                </c:pt>
                <c:pt idx="5">
                  <c:v>Pielavesi</c:v>
                </c:pt>
                <c:pt idx="6">
                  <c:v>Sonkajärvi</c:v>
                </c:pt>
                <c:pt idx="7">
                  <c:v>Rautavaara</c:v>
                </c:pt>
                <c:pt idx="8">
                  <c:v>Kaavi</c:v>
                </c:pt>
                <c:pt idx="9">
                  <c:v>Rautalampi</c:v>
                </c:pt>
                <c:pt idx="10">
                  <c:v>Keitele</c:v>
                </c:pt>
                <c:pt idx="11">
                  <c:v>Kiuruvesi</c:v>
                </c:pt>
                <c:pt idx="12">
                  <c:v>Lapinlahti</c:v>
                </c:pt>
                <c:pt idx="13">
                  <c:v>Sisä-Savon seutukunta</c:v>
                </c:pt>
                <c:pt idx="14">
                  <c:v>Leppävirta</c:v>
                </c:pt>
                <c:pt idx="15">
                  <c:v>Joroinen</c:v>
                </c:pt>
                <c:pt idx="16">
                  <c:v>Ylä-Savon seutukunta</c:v>
                </c:pt>
                <c:pt idx="17">
                  <c:v>Suonenjoki</c:v>
                </c:pt>
                <c:pt idx="18">
                  <c:v>Iisalmi</c:v>
                </c:pt>
                <c:pt idx="19">
                  <c:v>Pohjois-Savo</c:v>
                </c:pt>
                <c:pt idx="20">
                  <c:v>Varkauden seutukunta</c:v>
                </c:pt>
                <c:pt idx="21">
                  <c:v>Siilinjärvi</c:v>
                </c:pt>
                <c:pt idx="22">
                  <c:v>Kuopion seutukunta</c:v>
                </c:pt>
                <c:pt idx="23">
                  <c:v>Koko maa</c:v>
                </c:pt>
                <c:pt idx="24">
                  <c:v>Kuopio</c:v>
                </c:pt>
                <c:pt idx="25">
                  <c:v>Varkaus</c:v>
                </c:pt>
              </c:strCache>
            </c:strRef>
          </c:cat>
          <c:val>
            <c:numRef>
              <c:f>Kunnittain!$I$5:$I$30</c:f>
              <c:numCache>
                <c:formatCode>General</c:formatCode>
                <c:ptCount val="26"/>
                <c:pt idx="0">
                  <c:v>36</c:v>
                </c:pt>
                <c:pt idx="1">
                  <c:v>39.299999999999997</c:v>
                </c:pt>
                <c:pt idx="2">
                  <c:v>39.299999999999997</c:v>
                </c:pt>
                <c:pt idx="3">
                  <c:v>40.5</c:v>
                </c:pt>
                <c:pt idx="4">
                  <c:v>42.8</c:v>
                </c:pt>
                <c:pt idx="5">
                  <c:v>43</c:v>
                </c:pt>
                <c:pt idx="6">
                  <c:v>44</c:v>
                </c:pt>
                <c:pt idx="7">
                  <c:v>44.2</c:v>
                </c:pt>
                <c:pt idx="8">
                  <c:v>45</c:v>
                </c:pt>
                <c:pt idx="9">
                  <c:v>48.6</c:v>
                </c:pt>
                <c:pt idx="10">
                  <c:v>49.2</c:v>
                </c:pt>
                <c:pt idx="11">
                  <c:v>50.6</c:v>
                </c:pt>
                <c:pt idx="12">
                  <c:v>54.1</c:v>
                </c:pt>
                <c:pt idx="13">
                  <c:v>58.1</c:v>
                </c:pt>
                <c:pt idx="14">
                  <c:v>58.1</c:v>
                </c:pt>
                <c:pt idx="15">
                  <c:v>58.5</c:v>
                </c:pt>
                <c:pt idx="16">
                  <c:v>60.1</c:v>
                </c:pt>
                <c:pt idx="17">
                  <c:v>71.8</c:v>
                </c:pt>
                <c:pt idx="18">
                  <c:v>76.8</c:v>
                </c:pt>
                <c:pt idx="19">
                  <c:v>77.400000000000006</c:v>
                </c:pt>
                <c:pt idx="20">
                  <c:v>77.8</c:v>
                </c:pt>
                <c:pt idx="21">
                  <c:v>81.099999999999994</c:v>
                </c:pt>
                <c:pt idx="22">
                  <c:v>86.5</c:v>
                </c:pt>
                <c:pt idx="23">
                  <c:v>87.1</c:v>
                </c:pt>
                <c:pt idx="24">
                  <c:v>87.5</c:v>
                </c:pt>
                <c:pt idx="25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6-477C-A601-9F6385FE9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86554168"/>
        <c:axId val="786556136"/>
      </c:barChart>
      <c:catAx>
        <c:axId val="786554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86556136"/>
        <c:crosses val="autoZero"/>
        <c:auto val="1"/>
        <c:lblAlgn val="ctr"/>
        <c:lblOffset val="100"/>
        <c:noMultiLvlLbl val="0"/>
      </c:catAx>
      <c:valAx>
        <c:axId val="786556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86554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Pohjois-Savon taajamien maapinta-ala (km</a:t>
            </a:r>
            <a:r>
              <a:rPr lang="en-US" sz="1200" baseline="30000"/>
              <a:t>2</a:t>
            </a:r>
            <a:r>
              <a:rPr lang="en-US" sz="1200"/>
              <a:t>) 31.12.2023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5582138031562621"/>
          <c:y val="6.6287392340226431E-2"/>
          <c:w val="0.57235268668339534"/>
          <c:h val="0.897436974013901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ABBFE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'Pinta-ala ja väestöntiheys'!$F$5:$F$46</c:f>
              <c:strCache>
                <c:ptCount val="42"/>
                <c:pt idx="0">
                  <c:v>Muuruvesi</c:v>
                </c:pt>
                <c:pt idx="1">
                  <c:v>Vehmersalmen kk.</c:v>
                </c:pt>
                <c:pt idx="2">
                  <c:v>Melalahti</c:v>
                </c:pt>
                <c:pt idx="3">
                  <c:v>Oravikoski</c:v>
                </c:pt>
                <c:pt idx="4">
                  <c:v>Alapitkä</c:v>
                </c:pt>
                <c:pt idx="5">
                  <c:v>Sukeva</c:v>
                </c:pt>
                <c:pt idx="6">
                  <c:v>Kinnulanlahti</c:v>
                </c:pt>
                <c:pt idx="7">
                  <c:v>Tervon kk.</c:v>
                </c:pt>
                <c:pt idx="8">
                  <c:v>Iisvesi</c:v>
                </c:pt>
                <c:pt idx="9">
                  <c:v>Syvänniemi</c:v>
                </c:pt>
                <c:pt idx="10">
                  <c:v>Pihkainmäki</c:v>
                </c:pt>
                <c:pt idx="11">
                  <c:v>Kurkimäki</c:v>
                </c:pt>
                <c:pt idx="12">
                  <c:v>Rautavaaran kk.</c:v>
                </c:pt>
                <c:pt idx="13">
                  <c:v>Maaningan kk.</c:v>
                </c:pt>
                <c:pt idx="14">
                  <c:v>Vieremän kk.</c:v>
                </c:pt>
                <c:pt idx="15">
                  <c:v>Sorsakoski</c:v>
                </c:pt>
                <c:pt idx="16">
                  <c:v>Vesannon kk.</c:v>
                </c:pt>
                <c:pt idx="17">
                  <c:v>Karttulan kk.</c:v>
                </c:pt>
                <c:pt idx="18">
                  <c:v>Sonkajärven kk.</c:v>
                </c:pt>
                <c:pt idx="19">
                  <c:v>Tuusniemen kk.</c:v>
                </c:pt>
                <c:pt idx="20">
                  <c:v>Käärmelahti</c:v>
                </c:pt>
                <c:pt idx="21">
                  <c:v>Kaavin kk.</c:v>
                </c:pt>
                <c:pt idx="22">
                  <c:v>Peltosalmi</c:v>
                </c:pt>
                <c:pt idx="23">
                  <c:v>Varpaisjärven kk.</c:v>
                </c:pt>
                <c:pt idx="24">
                  <c:v>Keiteleen kk.</c:v>
                </c:pt>
                <c:pt idx="25">
                  <c:v>Kuvansi</c:v>
                </c:pt>
                <c:pt idx="26">
                  <c:v>Pöljä</c:v>
                </c:pt>
                <c:pt idx="27">
                  <c:v>Pielaveden kk.</c:v>
                </c:pt>
                <c:pt idx="28">
                  <c:v>Pellesmäki - Vehmasmäki</c:v>
                </c:pt>
                <c:pt idx="29">
                  <c:v>Rautalammin kk.</c:v>
                </c:pt>
                <c:pt idx="30">
                  <c:v>Joroisten kk.</c:v>
                </c:pt>
                <c:pt idx="31">
                  <c:v>Juankosken kirkons.</c:v>
                </c:pt>
                <c:pt idx="32">
                  <c:v>Kiuruveden kt.</c:v>
                </c:pt>
                <c:pt idx="33">
                  <c:v>Nilsiän kt.</c:v>
                </c:pt>
                <c:pt idx="34">
                  <c:v>Leppävirran kk.</c:v>
                </c:pt>
                <c:pt idx="35">
                  <c:v>Lapinlahden kk.</c:v>
                </c:pt>
                <c:pt idx="36">
                  <c:v>Suonenjoen kt.</c:v>
                </c:pt>
                <c:pt idx="37">
                  <c:v>Toivala - Vuorela</c:v>
                </c:pt>
                <c:pt idx="38">
                  <c:v>Iisalmen kt.</c:v>
                </c:pt>
                <c:pt idx="39">
                  <c:v>Siilinjärven kk.</c:v>
                </c:pt>
                <c:pt idx="40">
                  <c:v>Varkauden kt.</c:v>
                </c:pt>
                <c:pt idx="41">
                  <c:v>Kuopion kt.</c:v>
                </c:pt>
              </c:strCache>
            </c:strRef>
          </c:cat>
          <c:val>
            <c:numRef>
              <c:f>'Pinta-ala ja väestöntiheys'!$G$5:$G$46</c:f>
              <c:numCache>
                <c:formatCode>0.00</c:formatCode>
                <c:ptCount val="42"/>
                <c:pt idx="0">
                  <c:v>1.24</c:v>
                </c:pt>
                <c:pt idx="1">
                  <c:v>1.29</c:v>
                </c:pt>
                <c:pt idx="2">
                  <c:v>1.45</c:v>
                </c:pt>
                <c:pt idx="3">
                  <c:v>1.47</c:v>
                </c:pt>
                <c:pt idx="4">
                  <c:v>1.49</c:v>
                </c:pt>
                <c:pt idx="5">
                  <c:v>1.69</c:v>
                </c:pt>
                <c:pt idx="6">
                  <c:v>1.75</c:v>
                </c:pt>
                <c:pt idx="7">
                  <c:v>1.8</c:v>
                </c:pt>
                <c:pt idx="8">
                  <c:v>1.82</c:v>
                </c:pt>
                <c:pt idx="9">
                  <c:v>1.83</c:v>
                </c:pt>
                <c:pt idx="10">
                  <c:v>2.06</c:v>
                </c:pt>
                <c:pt idx="11">
                  <c:v>2.2999999999999998</c:v>
                </c:pt>
                <c:pt idx="12">
                  <c:v>2.41</c:v>
                </c:pt>
                <c:pt idx="13">
                  <c:v>2.46</c:v>
                </c:pt>
                <c:pt idx="14">
                  <c:v>2.5</c:v>
                </c:pt>
                <c:pt idx="15">
                  <c:v>2.57</c:v>
                </c:pt>
                <c:pt idx="16">
                  <c:v>2.74</c:v>
                </c:pt>
                <c:pt idx="17">
                  <c:v>2.8</c:v>
                </c:pt>
                <c:pt idx="18">
                  <c:v>2.96</c:v>
                </c:pt>
                <c:pt idx="19">
                  <c:v>3.03</c:v>
                </c:pt>
                <c:pt idx="20">
                  <c:v>3.15</c:v>
                </c:pt>
                <c:pt idx="21">
                  <c:v>3.18</c:v>
                </c:pt>
                <c:pt idx="22">
                  <c:v>3.21</c:v>
                </c:pt>
                <c:pt idx="23">
                  <c:v>3.26</c:v>
                </c:pt>
                <c:pt idx="24">
                  <c:v>3.32</c:v>
                </c:pt>
                <c:pt idx="25">
                  <c:v>3.65</c:v>
                </c:pt>
                <c:pt idx="26">
                  <c:v>3.76</c:v>
                </c:pt>
                <c:pt idx="27">
                  <c:v>3.92</c:v>
                </c:pt>
                <c:pt idx="28">
                  <c:v>4.24</c:v>
                </c:pt>
                <c:pt idx="29">
                  <c:v>4.5999999999999996</c:v>
                </c:pt>
                <c:pt idx="30">
                  <c:v>5.58</c:v>
                </c:pt>
                <c:pt idx="31">
                  <c:v>6.43</c:v>
                </c:pt>
                <c:pt idx="32">
                  <c:v>7.2</c:v>
                </c:pt>
                <c:pt idx="33">
                  <c:v>7.32</c:v>
                </c:pt>
                <c:pt idx="34">
                  <c:v>7.94</c:v>
                </c:pt>
                <c:pt idx="35">
                  <c:v>8.11</c:v>
                </c:pt>
                <c:pt idx="36">
                  <c:v>10.24</c:v>
                </c:pt>
                <c:pt idx="37">
                  <c:v>10.75</c:v>
                </c:pt>
                <c:pt idx="38">
                  <c:v>17.82</c:v>
                </c:pt>
                <c:pt idx="39">
                  <c:v>21.55</c:v>
                </c:pt>
                <c:pt idx="40">
                  <c:v>32.700000000000003</c:v>
                </c:pt>
                <c:pt idx="41">
                  <c:v>54.71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8-40E5-99C1-81AC4DE1F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28415560"/>
        <c:axId val="728418512"/>
      </c:barChart>
      <c:catAx>
        <c:axId val="728415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28418512"/>
        <c:crosses val="autoZero"/>
        <c:auto val="1"/>
        <c:lblAlgn val="ctr"/>
        <c:lblOffset val="100"/>
        <c:noMultiLvlLbl val="0"/>
      </c:catAx>
      <c:valAx>
        <c:axId val="728418512"/>
        <c:scaling>
          <c:orientation val="minMax"/>
          <c:max val="55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28415560"/>
        <c:crosses val="autoZero"/>
        <c:crossBetween val="between"/>
        <c:majorUnit val="500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200" b="1"/>
              <a:t>Pohjois-Savon taajamien väestöntiheys (as./km</a:t>
            </a:r>
            <a:r>
              <a:rPr lang="fi-FI" sz="1200" b="1" baseline="30000"/>
              <a:t>2</a:t>
            </a:r>
            <a:r>
              <a:rPr lang="fi-FI" sz="1200" b="1"/>
              <a:t>) 31.12.2023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5593720038350912"/>
          <c:y val="7.0292676319936964E-2"/>
          <c:w val="0.57256871204857784"/>
          <c:h val="0.893431466706067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'Pinta-ala ja väestöntiheys'!$K$5:$K$46</c:f>
              <c:strCache>
                <c:ptCount val="42"/>
                <c:pt idx="0">
                  <c:v>Pöljä</c:v>
                </c:pt>
                <c:pt idx="1">
                  <c:v>Kinnulanlahti</c:v>
                </c:pt>
                <c:pt idx="2">
                  <c:v>Pellesmäki - Vehmasmäki</c:v>
                </c:pt>
                <c:pt idx="3">
                  <c:v>Syvänniemi</c:v>
                </c:pt>
                <c:pt idx="4">
                  <c:v>Käärmelahti</c:v>
                </c:pt>
                <c:pt idx="5">
                  <c:v>Pihkainmäki</c:v>
                </c:pt>
                <c:pt idx="6">
                  <c:v>Sukeva</c:v>
                </c:pt>
                <c:pt idx="7">
                  <c:v>Iisvesi</c:v>
                </c:pt>
                <c:pt idx="8">
                  <c:v>Alapitkä</c:v>
                </c:pt>
                <c:pt idx="9">
                  <c:v>Peltosalmi</c:v>
                </c:pt>
                <c:pt idx="10">
                  <c:v>Muuruvesi</c:v>
                </c:pt>
                <c:pt idx="11">
                  <c:v>Oravikoski</c:v>
                </c:pt>
                <c:pt idx="12">
                  <c:v>Kuvansi</c:v>
                </c:pt>
                <c:pt idx="13">
                  <c:v>Sorsakoski</c:v>
                </c:pt>
                <c:pt idx="14">
                  <c:v>Rautavaaran kk.</c:v>
                </c:pt>
                <c:pt idx="15">
                  <c:v>Juankosken kirkons.</c:v>
                </c:pt>
                <c:pt idx="16">
                  <c:v>Tervon kk.</c:v>
                </c:pt>
                <c:pt idx="17">
                  <c:v>Vesannon kk.</c:v>
                </c:pt>
                <c:pt idx="18">
                  <c:v>Karttulan kk.</c:v>
                </c:pt>
                <c:pt idx="19">
                  <c:v>Tuusniemen kk.</c:v>
                </c:pt>
                <c:pt idx="20">
                  <c:v>Keiteleen kk.</c:v>
                </c:pt>
                <c:pt idx="21">
                  <c:v>Varpaisjärven kk.</c:v>
                </c:pt>
                <c:pt idx="22">
                  <c:v>Rautalammin kk.</c:v>
                </c:pt>
                <c:pt idx="23">
                  <c:v>Kurkimäki</c:v>
                </c:pt>
                <c:pt idx="24">
                  <c:v>Joroisten kk.</c:v>
                </c:pt>
                <c:pt idx="25">
                  <c:v>Maaningan kk.</c:v>
                </c:pt>
                <c:pt idx="26">
                  <c:v>Kaavin kk.</c:v>
                </c:pt>
                <c:pt idx="27">
                  <c:v>Nilsiän kt.</c:v>
                </c:pt>
                <c:pt idx="28">
                  <c:v>Vehmersalmen kk.</c:v>
                </c:pt>
                <c:pt idx="29">
                  <c:v>Sonkajärven kk.</c:v>
                </c:pt>
                <c:pt idx="30">
                  <c:v>Suonenjoen kt.</c:v>
                </c:pt>
                <c:pt idx="31">
                  <c:v>Lapinlahden kk.</c:v>
                </c:pt>
                <c:pt idx="32">
                  <c:v>Pielaveden kk.</c:v>
                </c:pt>
                <c:pt idx="33">
                  <c:v>Leppävirran kk.</c:v>
                </c:pt>
                <c:pt idx="34">
                  <c:v>Toivala - Vuorela</c:v>
                </c:pt>
                <c:pt idx="35">
                  <c:v>Kiuruveden kt.</c:v>
                </c:pt>
                <c:pt idx="36">
                  <c:v>Melalahti</c:v>
                </c:pt>
                <c:pt idx="37">
                  <c:v>Vieremän kk.</c:v>
                </c:pt>
                <c:pt idx="38">
                  <c:v>Siilinjärven kk.</c:v>
                </c:pt>
                <c:pt idx="39">
                  <c:v>Varkauden kt.</c:v>
                </c:pt>
                <c:pt idx="40">
                  <c:v>Iisalmen kt.</c:v>
                </c:pt>
                <c:pt idx="41">
                  <c:v>Kuopion kt.</c:v>
                </c:pt>
              </c:strCache>
            </c:strRef>
          </c:cat>
          <c:val>
            <c:numRef>
              <c:f>'Pinta-ala ja väestöntiheys'!$L$5:$L$46</c:f>
              <c:numCache>
                <c:formatCode>#,##0</c:formatCode>
                <c:ptCount val="42"/>
                <c:pt idx="0">
                  <c:v>92.6</c:v>
                </c:pt>
                <c:pt idx="1">
                  <c:v>117.1</c:v>
                </c:pt>
                <c:pt idx="2">
                  <c:v>121.5</c:v>
                </c:pt>
                <c:pt idx="3">
                  <c:v>149.19999999999999</c:v>
                </c:pt>
                <c:pt idx="4">
                  <c:v>153.69999999999999</c:v>
                </c:pt>
                <c:pt idx="5">
                  <c:v>194.7</c:v>
                </c:pt>
                <c:pt idx="6">
                  <c:v>203</c:v>
                </c:pt>
                <c:pt idx="7">
                  <c:v>207.7</c:v>
                </c:pt>
                <c:pt idx="8">
                  <c:v>221.5</c:v>
                </c:pt>
                <c:pt idx="9">
                  <c:v>223.7</c:v>
                </c:pt>
                <c:pt idx="10">
                  <c:v>236.3</c:v>
                </c:pt>
                <c:pt idx="11">
                  <c:v>238.1</c:v>
                </c:pt>
                <c:pt idx="12">
                  <c:v>244.7</c:v>
                </c:pt>
                <c:pt idx="13">
                  <c:v>247.1</c:v>
                </c:pt>
                <c:pt idx="14">
                  <c:v>258.5</c:v>
                </c:pt>
                <c:pt idx="15">
                  <c:v>275.10000000000002</c:v>
                </c:pt>
                <c:pt idx="16">
                  <c:v>275.60000000000002</c:v>
                </c:pt>
                <c:pt idx="17">
                  <c:v>276.3</c:v>
                </c:pt>
                <c:pt idx="18">
                  <c:v>282.5</c:v>
                </c:pt>
                <c:pt idx="19">
                  <c:v>293.7</c:v>
                </c:pt>
                <c:pt idx="20">
                  <c:v>298.5</c:v>
                </c:pt>
                <c:pt idx="21">
                  <c:v>301.5</c:v>
                </c:pt>
                <c:pt idx="22">
                  <c:v>305.7</c:v>
                </c:pt>
                <c:pt idx="23">
                  <c:v>316.10000000000002</c:v>
                </c:pt>
                <c:pt idx="24">
                  <c:v>318.3</c:v>
                </c:pt>
                <c:pt idx="25">
                  <c:v>346.3</c:v>
                </c:pt>
                <c:pt idx="26">
                  <c:v>364.2</c:v>
                </c:pt>
                <c:pt idx="27">
                  <c:v>384.2</c:v>
                </c:pt>
                <c:pt idx="28">
                  <c:v>385.3</c:v>
                </c:pt>
                <c:pt idx="29">
                  <c:v>420.3</c:v>
                </c:pt>
                <c:pt idx="30">
                  <c:v>426.6</c:v>
                </c:pt>
                <c:pt idx="31">
                  <c:v>429.5</c:v>
                </c:pt>
                <c:pt idx="32">
                  <c:v>438.3</c:v>
                </c:pt>
                <c:pt idx="33">
                  <c:v>500.9</c:v>
                </c:pt>
                <c:pt idx="34">
                  <c:v>514.4</c:v>
                </c:pt>
                <c:pt idx="35">
                  <c:v>520.70000000000005</c:v>
                </c:pt>
                <c:pt idx="36">
                  <c:v>521.4</c:v>
                </c:pt>
                <c:pt idx="37">
                  <c:v>526</c:v>
                </c:pt>
                <c:pt idx="38">
                  <c:v>526.6</c:v>
                </c:pt>
                <c:pt idx="39">
                  <c:v>552.70000000000005</c:v>
                </c:pt>
                <c:pt idx="40">
                  <c:v>826</c:v>
                </c:pt>
                <c:pt idx="41">
                  <c:v>1769.3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3-4AE6-BD6C-5BD773CC7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28461480"/>
        <c:axId val="728468040"/>
      </c:barChart>
      <c:catAx>
        <c:axId val="728461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28468040"/>
        <c:crosses val="autoZero"/>
        <c:auto val="1"/>
        <c:lblAlgn val="ctr"/>
        <c:lblOffset val="100"/>
        <c:noMultiLvlLbl val="0"/>
      </c:catAx>
      <c:valAx>
        <c:axId val="728468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28461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577850</xdr:colOff>
      <xdr:row>3</xdr:row>
      <xdr:rowOff>0</xdr:rowOff>
    </xdr:from>
    <xdr:to>
      <xdr:col>14</xdr:col>
      <xdr:colOff>44450</xdr:colOff>
      <xdr:row>30</xdr:row>
      <xdr:rowOff>19050</xdr:rowOff>
    </xdr:to>
    <xdr:graphicFrame macro="">
      <xdr:nvGraphicFramePr>
        <xdr:cNvPr id="2" name="Kaavio 1" descr="Palkkikaavio esittää Pohjois-Savon kuntien taajama-asteet prosentteina 31.12.2021. Kaavion tiedot on esitetty taulukkomuotoisena tällä välilehdellä.">
          <a:extLst>
            <a:ext uri="{FF2B5EF4-FFF2-40B4-BE49-F238E27FC236}">
              <a16:creationId xmlns:a16="http://schemas.microsoft.com/office/drawing/2014/main" id="{7EF8B3E4-B2EC-41C2-A7B8-811F48EED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0.95918</cdr:y>
    </cdr:from>
    <cdr:to>
      <cdr:x>0.27361</cdr:x>
      <cdr:y>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4B4AB216-0F8A-47DF-9E29-8AA24B2D074B}"/>
            </a:ext>
          </a:extLst>
        </cdr:cNvPr>
        <cdr:cNvSpPr txBox="1"/>
      </cdr:nvSpPr>
      <cdr:spPr>
        <a:xfrm xmlns:a="http://schemas.openxmlformats.org/drawingml/2006/main">
          <a:off x="0" y="3879850"/>
          <a:ext cx="12509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solidFill>
                <a:sysClr val="windowText" lastClr="000000"/>
              </a:solidFill>
            </a:rPr>
            <a:t>Lähde: Tilastokeskus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282575</xdr:colOff>
      <xdr:row>3</xdr:row>
      <xdr:rowOff>0</xdr:rowOff>
    </xdr:from>
    <xdr:to>
      <xdr:col>9</xdr:col>
      <xdr:colOff>149225</xdr:colOff>
      <xdr:row>46</xdr:row>
      <xdr:rowOff>9525</xdr:rowOff>
    </xdr:to>
    <xdr:graphicFrame macro="">
      <xdr:nvGraphicFramePr>
        <xdr:cNvPr id="2" name="Kaavio 1" descr="Palkkikaavio esittää Pohjois-Savon taajamien maapinta-alan 31.12.2021. Kaavion tiedot on esitetty samalla välilehdellä taulukossa.">
          <a:extLst>
            <a:ext uri="{FF2B5EF4-FFF2-40B4-BE49-F238E27FC236}">
              <a16:creationId xmlns:a16="http://schemas.microsoft.com/office/drawing/2014/main" id="{297F839D-4FD5-45EA-9FDE-A5D9402285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158750</xdr:colOff>
      <xdr:row>2</xdr:row>
      <xdr:rowOff>187325</xdr:rowOff>
    </xdr:from>
    <xdr:to>
      <xdr:col>15</xdr:col>
      <xdr:colOff>65450</xdr:colOff>
      <xdr:row>46</xdr:row>
      <xdr:rowOff>12650</xdr:rowOff>
    </xdr:to>
    <xdr:graphicFrame macro="">
      <xdr:nvGraphicFramePr>
        <xdr:cNvPr id="5" name="Kaavio 4" descr="Palkkikaavio esittää Pohjois-Savon taajamien väestöntiheyden 31.12.2021. Kaavion tiedot on esitetty samalla välilehdellä taulukkomuotoisena.">
          <a:extLst>
            <a:ext uri="{FF2B5EF4-FFF2-40B4-BE49-F238E27FC236}">
              <a16:creationId xmlns:a16="http://schemas.microsoft.com/office/drawing/2014/main" id="{33B8EFF2-733E-4438-B80F-0F3A68ACC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0.97811</cdr:y>
    </cdr:from>
    <cdr:to>
      <cdr:x>0.2891</cdr:x>
      <cdr:y>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15DE998B-69F2-4427-B258-3620B5E8192B}"/>
            </a:ext>
          </a:extLst>
        </cdr:cNvPr>
        <cdr:cNvSpPr txBox="1"/>
      </cdr:nvSpPr>
      <cdr:spPr>
        <a:xfrm xmlns:a="http://schemas.openxmlformats.org/drawingml/2006/main">
          <a:off x="0" y="7943850"/>
          <a:ext cx="1085850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solidFill>
                <a:sysClr val="windowText" lastClr="000000"/>
              </a:solidFill>
            </a:rPr>
            <a:t>Lähde: Tilastokeskus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0.97811</cdr:y>
    </cdr:from>
    <cdr:to>
      <cdr:x>0.28919</cdr:x>
      <cdr:y>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2863052E-3744-4F15-8F99-AB7E626633BC}"/>
            </a:ext>
          </a:extLst>
        </cdr:cNvPr>
        <cdr:cNvSpPr txBox="1"/>
      </cdr:nvSpPr>
      <cdr:spPr>
        <a:xfrm xmlns:a="http://schemas.openxmlformats.org/drawingml/2006/main">
          <a:off x="0" y="7943800"/>
          <a:ext cx="1085850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800">
              <a:solidFill>
                <a:sysClr val="windowText" lastClr="000000"/>
              </a:solidFill>
            </a:rPr>
            <a:t>Lähde: Tilastokeskus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9FE661-9B6C-4CFF-B84B-3029C284D537}" name="Taulukko1" displayName="Taulukko1" ref="A4:F30" totalsRowShown="0" headerRowDxfId="27" dataDxfId="25" headerRowBorderDxfId="26" tableBorderDxfId="24">
  <autoFilter ref="A4:F30" xr:uid="{AC9FE661-9B6C-4CFF-B84B-3029C284D53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FE3C93B-B99D-408C-8822-684500AF1D01}" name="Alue" dataDxfId="23"/>
    <tableColumn id="2" xr3:uid="{37223B33-A84F-475F-8764-EBD4E4FB3890}" name="Väestö _x000a_yhteensä" dataDxfId="22"/>
    <tableColumn id="3" xr3:uid="{5DF49F48-5A22-4C19-AD89-31B84895C2C5}" name="Väestö _x000a_taajamissa" dataDxfId="21"/>
    <tableColumn id="4" xr3:uid="{57A8F9CA-9EB2-479B-80D9-F376286F5037}" name="Väestö haja-_x000a_asutusalueella" dataDxfId="20"/>
    <tableColumn id="5" xr3:uid="{FDD495BF-FB1C-47C6-8B84-3B85CCB4F2C3}" name="Väestö _x000a_muilla alueilla" dataDxfId="19"/>
    <tableColumn id="6" xr3:uid="{13502C31-3D93-4976-A686-D30EAB06743B}" name="Taajama-_x000a_aste, %" dataDxfId="18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AC67C1-86BA-4747-B3DF-5340791C1302}" name="Taulukko2" displayName="Taulukko2" ref="A4:H115" totalsRowShown="0" headerRowDxfId="17" dataDxfId="15" headerRowBorderDxfId="16">
  <autoFilter ref="A4:H115" xr:uid="{C8AC67C1-86BA-4747-B3DF-5340791C130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7709E282-0A6D-4A55-AB0C-5BC2E3EDEE42}" name="Alue" dataDxfId="14"/>
    <tableColumn id="2" xr3:uid="{B427A547-0EF5-42D9-8775-D06BE9020160}" name="Väestö _x000a_yhteensä" dataDxfId="13"/>
    <tableColumn id="3" xr3:uid="{7CAD380C-F352-4341-B454-5FF4B0E07A49}" name="0–14-vuotiaat" dataDxfId="12"/>
    <tableColumn id="4" xr3:uid="{0BA702C2-5254-4696-9E26-90B96D45B35D}" name="15–64-vuotiaat" dataDxfId="11"/>
    <tableColumn id="5" xr3:uid="{3D26582A-109B-4B9C-9FE2-76394B2728C9}" name="Yli 65-vuotiaat" dataDxfId="10"/>
    <tableColumn id="6" xr3:uid="{4B5AE323-B18F-44D2-8DC7-FA240FFE0063}" name="0–14-vuotiaat, _x000a_% väestöstä " dataDxfId="9">
      <calculatedColumnFormula>(C5/$B5)*100</calculatedColumnFormula>
    </tableColumn>
    <tableColumn id="7" xr3:uid="{BCF136B1-4696-4A99-B8D9-55033A854ACD}" name="15–64-vuotiaat,  _x000a_% väestöstä" dataDxfId="8">
      <calculatedColumnFormula>(D5/$B5)*100</calculatedColumnFormula>
    </tableColumn>
    <tableColumn id="8" xr3:uid="{A7675900-1DEA-4013-8F42-EC88D941B6AB}" name="Yli 65-vuotiaat, _x000a_% väestöstä" dataDxfId="7">
      <calculatedColumnFormula>(E5/$B5)*100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EA3065-3A8A-46C2-B518-64D25CB052B1}" name="Taulukko4" displayName="Taulukko4" ref="A4:D46" totalsRowShown="0" headerRowDxfId="6" headerRowBorderDxfId="5" tableBorderDxfId="4">
  <autoFilter ref="A4:D46" xr:uid="{D8EA3065-3A8A-46C2-B518-64D25CB052B1}">
    <filterColumn colId="0" hiddenButton="1"/>
    <filterColumn colId="1" hiddenButton="1"/>
    <filterColumn colId="2" hiddenButton="1"/>
    <filterColumn colId="3" hiddenButton="1"/>
  </autoFilter>
  <tableColumns count="4">
    <tableColumn id="1" xr3:uid="{8CD8C20C-7358-4242-9EA7-490C811CB0D2}" name="Taajama" dataDxfId="3"/>
    <tableColumn id="2" xr3:uid="{D06BF3DF-EBA7-48D0-B1AC-1006D8A4493A}" name="Väestö _x000a_31.12.2022" dataDxfId="2"/>
    <tableColumn id="3" xr3:uid="{2FC4F635-6013-4D58-A85B-9BECD8F8EBC1}" name="Maapinta-ala, _x000a_km²" dataDxfId="1"/>
    <tableColumn id="4" xr3:uid="{654F24BA-87AA-41F0-9896-7FA331A53319}" name="Väestöntiheys _x000a_(as./km2)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I34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24.42578125" style="3" customWidth="1"/>
    <col min="2" max="2" width="9.140625" style="3" customWidth="1"/>
    <col min="3" max="3" width="10.85546875" style="3" customWidth="1"/>
    <col min="4" max="4" width="13.5703125" style="3" customWidth="1"/>
    <col min="5" max="5" width="9.42578125" style="3" customWidth="1"/>
    <col min="6" max="9" width="9.140625" style="3" customWidth="1"/>
    <col min="10" max="16384" width="9.140625" style="3"/>
  </cols>
  <sheetData>
    <row r="1" spans="1:9" ht="18.75" x14ac:dyDescent="0.3">
      <c r="A1" s="4" t="s">
        <v>96</v>
      </c>
    </row>
    <row r="2" spans="1:9" x14ac:dyDescent="0.25">
      <c r="A2" s="3" t="s">
        <v>19</v>
      </c>
    </row>
    <row r="4" spans="1:9" ht="45" x14ac:dyDescent="0.25">
      <c r="A4" s="5" t="s">
        <v>30</v>
      </c>
      <c r="B4" s="6" t="s">
        <v>26</v>
      </c>
      <c r="C4" s="6" t="s">
        <v>27</v>
      </c>
      <c r="D4" s="6" t="s">
        <v>28</v>
      </c>
      <c r="E4" s="6" t="s">
        <v>29</v>
      </c>
      <c r="F4" s="6" t="s">
        <v>37</v>
      </c>
      <c r="H4" s="20" t="s">
        <v>35</v>
      </c>
      <c r="I4" s="20" t="s">
        <v>36</v>
      </c>
    </row>
    <row r="5" spans="1:9" x14ac:dyDescent="0.25">
      <c r="A5" s="2" t="s">
        <v>0</v>
      </c>
      <c r="B5" s="1">
        <v>124021</v>
      </c>
      <c r="C5" s="1">
        <v>107300</v>
      </c>
      <c r="D5" s="1">
        <v>15337</v>
      </c>
      <c r="E5" s="1">
        <v>1384</v>
      </c>
      <c r="F5" s="13">
        <v>87.5</v>
      </c>
      <c r="H5" s="20" t="s">
        <v>11</v>
      </c>
      <c r="I5" s="20">
        <v>36</v>
      </c>
    </row>
    <row r="6" spans="1:9" x14ac:dyDescent="0.25">
      <c r="A6" s="2" t="s">
        <v>1</v>
      </c>
      <c r="B6" s="1">
        <v>21290</v>
      </c>
      <c r="C6" s="1">
        <v>17098</v>
      </c>
      <c r="D6" s="1">
        <v>3995</v>
      </c>
      <c r="E6" s="1">
        <v>197</v>
      </c>
      <c r="F6" s="13">
        <v>81.099999999999994</v>
      </c>
      <c r="H6" s="20" t="s">
        <v>8</v>
      </c>
      <c r="I6" s="20">
        <v>39.299999999999997</v>
      </c>
    </row>
    <row r="7" spans="1:9" x14ac:dyDescent="0.25">
      <c r="A7" s="9" t="s">
        <v>20</v>
      </c>
      <c r="B7" s="10">
        <v>145311</v>
      </c>
      <c r="C7" s="10">
        <v>124398</v>
      </c>
      <c r="D7" s="10">
        <v>19332</v>
      </c>
      <c r="E7" s="10">
        <v>1581</v>
      </c>
      <c r="F7" s="14">
        <v>86.5</v>
      </c>
      <c r="H7" s="20" t="s">
        <v>15</v>
      </c>
      <c r="I7" s="20">
        <v>39.299999999999997</v>
      </c>
    </row>
    <row r="8" spans="1:9" x14ac:dyDescent="0.25">
      <c r="A8" s="2" t="s">
        <v>2</v>
      </c>
      <c r="B8" s="1">
        <v>20618</v>
      </c>
      <c r="C8" s="1">
        <v>15690</v>
      </c>
      <c r="D8" s="1">
        <v>4742</v>
      </c>
      <c r="E8" s="1">
        <v>186</v>
      </c>
      <c r="F8" s="13">
        <v>76.8</v>
      </c>
      <c r="H8" s="20" t="s">
        <v>12</v>
      </c>
      <c r="I8" s="20">
        <v>40.5</v>
      </c>
    </row>
    <row r="9" spans="1:9" x14ac:dyDescent="0.25">
      <c r="A9" s="2" t="s">
        <v>3</v>
      </c>
      <c r="B9" s="1">
        <v>7475</v>
      </c>
      <c r="C9" s="1">
        <v>3749</v>
      </c>
      <c r="D9" s="1">
        <v>3660</v>
      </c>
      <c r="E9" s="1">
        <v>66</v>
      </c>
      <c r="F9" s="13">
        <v>50.6</v>
      </c>
      <c r="H9" s="20" t="s">
        <v>23</v>
      </c>
      <c r="I9" s="20">
        <v>42.8</v>
      </c>
    </row>
    <row r="10" spans="1:9" x14ac:dyDescent="0.25">
      <c r="A10" s="2" t="s">
        <v>4</v>
      </c>
      <c r="B10" s="1">
        <v>2035</v>
      </c>
      <c r="C10" s="1">
        <v>991</v>
      </c>
      <c r="D10" s="1">
        <v>1024</v>
      </c>
      <c r="E10" s="1">
        <v>20</v>
      </c>
      <c r="F10" s="13">
        <v>49.2</v>
      </c>
      <c r="H10" s="20" t="s">
        <v>6</v>
      </c>
      <c r="I10" s="20">
        <v>43</v>
      </c>
    </row>
    <row r="11" spans="1:9" x14ac:dyDescent="0.25">
      <c r="A11" s="2" t="s">
        <v>5</v>
      </c>
      <c r="B11" s="1">
        <v>8975</v>
      </c>
      <c r="C11" s="1">
        <v>4796</v>
      </c>
      <c r="D11" s="1">
        <v>4076</v>
      </c>
      <c r="E11" s="1">
        <v>103</v>
      </c>
      <c r="F11" s="13">
        <v>54.1</v>
      </c>
      <c r="H11" s="20" t="s">
        <v>7</v>
      </c>
      <c r="I11" s="20">
        <v>44</v>
      </c>
    </row>
    <row r="12" spans="1:9" x14ac:dyDescent="0.25">
      <c r="A12" s="2" t="s">
        <v>6</v>
      </c>
      <c r="B12" s="1">
        <v>4073</v>
      </c>
      <c r="C12" s="1">
        <v>1718</v>
      </c>
      <c r="D12" s="1">
        <v>2274</v>
      </c>
      <c r="E12" s="1">
        <v>81</v>
      </c>
      <c r="F12" s="13">
        <v>43</v>
      </c>
      <c r="H12" s="20" t="s">
        <v>14</v>
      </c>
      <c r="I12" s="20">
        <v>44.2</v>
      </c>
    </row>
    <row r="13" spans="1:9" x14ac:dyDescent="0.25">
      <c r="A13" s="2" t="s">
        <v>7</v>
      </c>
      <c r="B13" s="1">
        <v>3637</v>
      </c>
      <c r="C13" s="1">
        <v>1587</v>
      </c>
      <c r="D13" s="1">
        <v>2020</v>
      </c>
      <c r="E13" s="1">
        <v>30</v>
      </c>
      <c r="F13" s="13">
        <v>44</v>
      </c>
      <c r="H13" s="20" t="s">
        <v>13</v>
      </c>
      <c r="I13" s="20">
        <v>45</v>
      </c>
    </row>
    <row r="14" spans="1:9" x14ac:dyDescent="0.25">
      <c r="A14" s="2" t="s">
        <v>8</v>
      </c>
      <c r="B14" s="1">
        <v>3387</v>
      </c>
      <c r="C14" s="1">
        <v>1315</v>
      </c>
      <c r="D14" s="1">
        <v>2032</v>
      </c>
      <c r="E14" s="1">
        <v>40</v>
      </c>
      <c r="F14" s="13">
        <v>39.299999999999997</v>
      </c>
      <c r="H14" s="20" t="s">
        <v>10</v>
      </c>
      <c r="I14" s="20">
        <v>48.6</v>
      </c>
    </row>
    <row r="15" spans="1:9" x14ac:dyDescent="0.25">
      <c r="A15" s="9" t="s">
        <v>21</v>
      </c>
      <c r="B15" s="10">
        <v>50200</v>
      </c>
      <c r="C15" s="10">
        <v>29846</v>
      </c>
      <c r="D15" s="10">
        <v>19828</v>
      </c>
      <c r="E15" s="10">
        <v>526</v>
      </c>
      <c r="F15" s="14">
        <v>60.1</v>
      </c>
      <c r="H15" s="20" t="s">
        <v>4</v>
      </c>
      <c r="I15" s="20">
        <v>49.2</v>
      </c>
    </row>
    <row r="16" spans="1:9" x14ac:dyDescent="0.25">
      <c r="A16" s="2" t="s">
        <v>9</v>
      </c>
      <c r="B16" s="1">
        <v>6708</v>
      </c>
      <c r="C16" s="1">
        <v>4746</v>
      </c>
      <c r="D16" s="1">
        <v>1864</v>
      </c>
      <c r="E16" s="1">
        <v>98</v>
      </c>
      <c r="F16" s="13">
        <v>71.8</v>
      </c>
      <c r="H16" s="20" t="s">
        <v>3</v>
      </c>
      <c r="I16" s="20">
        <v>50.6</v>
      </c>
    </row>
    <row r="17" spans="1:9" x14ac:dyDescent="0.25">
      <c r="A17" s="2" t="s">
        <v>10</v>
      </c>
      <c r="B17" s="1">
        <v>2933</v>
      </c>
      <c r="C17" s="1">
        <v>1406</v>
      </c>
      <c r="D17" s="1">
        <v>1488</v>
      </c>
      <c r="E17" s="1">
        <v>39</v>
      </c>
      <c r="F17" s="13">
        <v>48.6</v>
      </c>
      <c r="H17" s="20" t="s">
        <v>5</v>
      </c>
      <c r="I17" s="20">
        <v>54.1</v>
      </c>
    </row>
    <row r="18" spans="1:9" x14ac:dyDescent="0.25">
      <c r="A18" s="2" t="s">
        <v>11</v>
      </c>
      <c r="B18" s="1">
        <v>1412</v>
      </c>
      <c r="C18" s="1">
        <v>496</v>
      </c>
      <c r="D18" s="1">
        <v>883</v>
      </c>
      <c r="E18" s="1">
        <v>33</v>
      </c>
      <c r="F18" s="13">
        <v>36</v>
      </c>
      <c r="H18" s="20" t="s">
        <v>22</v>
      </c>
      <c r="I18" s="20">
        <v>58.1</v>
      </c>
    </row>
    <row r="19" spans="1:9" x14ac:dyDescent="0.25">
      <c r="A19" s="2" t="s">
        <v>12</v>
      </c>
      <c r="B19" s="1">
        <v>1895</v>
      </c>
      <c r="C19" s="1">
        <v>757</v>
      </c>
      <c r="D19" s="1">
        <v>1110</v>
      </c>
      <c r="E19" s="1">
        <v>28</v>
      </c>
      <c r="F19" s="13">
        <v>40.5</v>
      </c>
      <c r="H19" s="20" t="s">
        <v>18</v>
      </c>
      <c r="I19" s="20">
        <v>58.1</v>
      </c>
    </row>
    <row r="20" spans="1:9" x14ac:dyDescent="0.25">
      <c r="A20" s="9" t="s">
        <v>22</v>
      </c>
      <c r="B20" s="10">
        <v>12948</v>
      </c>
      <c r="C20" s="10">
        <v>7405</v>
      </c>
      <c r="D20" s="10">
        <v>5345</v>
      </c>
      <c r="E20" s="10">
        <v>198</v>
      </c>
      <c r="F20" s="14">
        <v>58.1</v>
      </c>
      <c r="H20" s="20" t="s">
        <v>17</v>
      </c>
      <c r="I20" s="20">
        <v>58.5</v>
      </c>
    </row>
    <row r="21" spans="1:9" x14ac:dyDescent="0.25">
      <c r="A21" s="2" t="s">
        <v>13</v>
      </c>
      <c r="B21" s="1">
        <v>2628</v>
      </c>
      <c r="C21" s="1">
        <v>1158</v>
      </c>
      <c r="D21" s="1">
        <v>1415</v>
      </c>
      <c r="E21" s="1">
        <v>55</v>
      </c>
      <c r="F21" s="13">
        <v>45</v>
      </c>
      <c r="H21" s="20" t="s">
        <v>21</v>
      </c>
      <c r="I21" s="20">
        <v>60.1</v>
      </c>
    </row>
    <row r="22" spans="1:9" x14ac:dyDescent="0.25">
      <c r="A22" s="2" t="s">
        <v>14</v>
      </c>
      <c r="B22" s="1">
        <v>1424</v>
      </c>
      <c r="C22" s="1">
        <v>623</v>
      </c>
      <c r="D22" s="1">
        <v>788</v>
      </c>
      <c r="E22" s="1">
        <v>13</v>
      </c>
      <c r="F22" s="13">
        <v>44.2</v>
      </c>
      <c r="H22" s="20" t="s">
        <v>9</v>
      </c>
      <c r="I22" s="20">
        <v>71.8</v>
      </c>
    </row>
    <row r="23" spans="1:9" x14ac:dyDescent="0.25">
      <c r="A23" s="2" t="s">
        <v>15</v>
      </c>
      <c r="B23" s="1">
        <v>2313</v>
      </c>
      <c r="C23" s="1">
        <v>890</v>
      </c>
      <c r="D23" s="1">
        <v>1373</v>
      </c>
      <c r="E23" s="1">
        <v>50</v>
      </c>
      <c r="F23" s="13">
        <v>39.299999999999997</v>
      </c>
      <c r="H23" s="20" t="s">
        <v>2</v>
      </c>
      <c r="I23" s="20">
        <v>76.8</v>
      </c>
    </row>
    <row r="24" spans="1:9" x14ac:dyDescent="0.25">
      <c r="A24" s="9" t="s">
        <v>23</v>
      </c>
      <c r="B24" s="10">
        <v>6365</v>
      </c>
      <c r="C24" s="10">
        <v>2671</v>
      </c>
      <c r="D24" s="10">
        <v>3576</v>
      </c>
      <c r="E24" s="10">
        <v>118</v>
      </c>
      <c r="F24" s="14">
        <v>42.8</v>
      </c>
      <c r="H24" s="20" t="s">
        <v>25</v>
      </c>
      <c r="I24" s="20">
        <v>77.400000000000006</v>
      </c>
    </row>
    <row r="25" spans="1:9" x14ac:dyDescent="0.25">
      <c r="A25" s="2" t="s">
        <v>16</v>
      </c>
      <c r="B25" s="1">
        <v>19727</v>
      </c>
      <c r="C25" s="1">
        <v>17852</v>
      </c>
      <c r="D25" s="1">
        <v>1686</v>
      </c>
      <c r="E25" s="1">
        <v>189</v>
      </c>
      <c r="F25" s="13">
        <v>91.4</v>
      </c>
      <c r="H25" s="20" t="s">
        <v>24</v>
      </c>
      <c r="I25" s="20">
        <v>77.8</v>
      </c>
    </row>
    <row r="26" spans="1:9" x14ac:dyDescent="0.25">
      <c r="A26" s="2" t="s">
        <v>17</v>
      </c>
      <c r="B26" s="1">
        <v>4590</v>
      </c>
      <c r="C26" s="1">
        <v>2662</v>
      </c>
      <c r="D26" s="1">
        <v>1886</v>
      </c>
      <c r="E26" s="1">
        <v>42</v>
      </c>
      <c r="F26" s="13">
        <v>58.5</v>
      </c>
      <c r="H26" s="20" t="s">
        <v>1</v>
      </c>
      <c r="I26" s="20">
        <v>81.099999999999994</v>
      </c>
    </row>
    <row r="27" spans="1:9" x14ac:dyDescent="0.25">
      <c r="A27" s="2" t="s">
        <v>18</v>
      </c>
      <c r="B27" s="1">
        <v>9049</v>
      </c>
      <c r="C27" s="1">
        <v>5191</v>
      </c>
      <c r="D27" s="1">
        <v>3745</v>
      </c>
      <c r="E27" s="1">
        <v>113</v>
      </c>
      <c r="F27" s="13">
        <v>58.1</v>
      </c>
      <c r="H27" s="20" t="s">
        <v>20</v>
      </c>
      <c r="I27" s="20">
        <v>86.5</v>
      </c>
    </row>
    <row r="28" spans="1:9" x14ac:dyDescent="0.25">
      <c r="A28" s="9" t="s">
        <v>24</v>
      </c>
      <c r="B28" s="10">
        <v>33366</v>
      </c>
      <c r="C28" s="10">
        <v>25705</v>
      </c>
      <c r="D28" s="10">
        <v>7317</v>
      </c>
      <c r="E28" s="10">
        <v>344</v>
      </c>
      <c r="F28" s="14">
        <v>77.8</v>
      </c>
      <c r="H28" s="20" t="s">
        <v>38</v>
      </c>
      <c r="I28" s="20">
        <v>87.1</v>
      </c>
    </row>
    <row r="29" spans="1:9" x14ac:dyDescent="0.25">
      <c r="A29" s="7" t="s">
        <v>25</v>
      </c>
      <c r="B29" s="8">
        <v>248190</v>
      </c>
      <c r="C29" s="8">
        <v>190025</v>
      </c>
      <c r="D29" s="8">
        <v>55398</v>
      </c>
      <c r="E29" s="8">
        <v>2767</v>
      </c>
      <c r="F29" s="15">
        <v>77.400000000000006</v>
      </c>
      <c r="H29" s="20" t="s">
        <v>0</v>
      </c>
      <c r="I29" s="20">
        <v>87.5</v>
      </c>
    </row>
    <row r="30" spans="1:9" x14ac:dyDescent="0.25">
      <c r="A30" s="11" t="s">
        <v>38</v>
      </c>
      <c r="B30" s="12">
        <v>5603851</v>
      </c>
      <c r="C30" s="12">
        <v>4818508</v>
      </c>
      <c r="D30" s="12">
        <v>712032</v>
      </c>
      <c r="E30" s="12">
        <v>73311</v>
      </c>
      <c r="F30" s="16">
        <v>87.1</v>
      </c>
      <c r="H30" s="20" t="s">
        <v>16</v>
      </c>
      <c r="I30" s="20">
        <v>91.4</v>
      </c>
    </row>
    <row r="31" spans="1:9" s="20" customFormat="1" ht="12" customHeight="1" x14ac:dyDescent="0.2">
      <c r="A31" s="17" t="s">
        <v>31</v>
      </c>
      <c r="B31" s="18"/>
      <c r="C31" s="18"/>
      <c r="D31" s="18"/>
      <c r="E31" s="18"/>
      <c r="F31" s="19"/>
    </row>
    <row r="32" spans="1:9" ht="12" customHeight="1" x14ac:dyDescent="0.25">
      <c r="A32" s="20" t="s">
        <v>32</v>
      </c>
    </row>
    <row r="33" spans="1:1" ht="12" customHeight="1" x14ac:dyDescent="0.25">
      <c r="A33" s="20" t="s">
        <v>33</v>
      </c>
    </row>
    <row r="34" spans="1:1" ht="12" customHeight="1" x14ac:dyDescent="0.25">
      <c r="A34" s="20" t="s">
        <v>34</v>
      </c>
    </row>
  </sheetData>
  <sortState xmlns:xlrd2="http://schemas.microsoft.com/office/spreadsheetml/2017/richdata2" ref="H5:I30">
    <sortCondition ref="I5:I30"/>
  </sortState>
  <printOptions gridLines="1"/>
  <pageMargins left="0" right="0" top="0" bottom="0" header="0" footer="0"/>
  <pageSetup paperSize="9" scale="9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0C4B9-A004-4FDF-B027-9C74FAD27641}">
  <sheetPr>
    <tabColor theme="6"/>
  </sheetPr>
  <dimension ref="A1:I117"/>
  <sheetViews>
    <sheetView zoomScaleNormal="100" workbookViewId="0">
      <selection activeCell="A3" sqref="A3"/>
    </sheetView>
  </sheetViews>
  <sheetFormatPr defaultColWidth="8.7109375" defaultRowHeight="15" x14ac:dyDescent="0.25"/>
  <cols>
    <col min="1" max="1" width="27.7109375" style="3" customWidth="1"/>
    <col min="2" max="5" width="11.85546875" style="3" customWidth="1"/>
    <col min="6" max="8" width="16.85546875" style="3" customWidth="1"/>
    <col min="9" max="16384" width="8.7109375" style="3"/>
  </cols>
  <sheetData>
    <row r="1" spans="1:9" ht="18.75" x14ac:dyDescent="0.3">
      <c r="A1" s="4" t="s">
        <v>98</v>
      </c>
    </row>
    <row r="2" spans="1:9" x14ac:dyDescent="0.25">
      <c r="A2" s="3" t="s">
        <v>19</v>
      </c>
      <c r="B2" s="36"/>
    </row>
    <row r="4" spans="1:9" ht="30" x14ac:dyDescent="0.25">
      <c r="A4" s="39" t="s">
        <v>30</v>
      </c>
      <c r="B4" s="52" t="s">
        <v>26</v>
      </c>
      <c r="C4" s="52" t="s">
        <v>92</v>
      </c>
      <c r="D4" s="52" t="s">
        <v>93</v>
      </c>
      <c r="E4" s="52" t="s">
        <v>94</v>
      </c>
      <c r="F4" s="40" t="s">
        <v>86</v>
      </c>
      <c r="G4" s="40" t="s">
        <v>87</v>
      </c>
      <c r="H4" s="40" t="s">
        <v>88</v>
      </c>
    </row>
    <row r="5" spans="1:9" s="38" customFormat="1" x14ac:dyDescent="0.25">
      <c r="A5" s="49" t="s">
        <v>2</v>
      </c>
      <c r="B5" s="56">
        <v>20618</v>
      </c>
      <c r="C5" s="21">
        <v>2933</v>
      </c>
      <c r="D5" s="21">
        <v>11673</v>
      </c>
      <c r="E5" s="57">
        <v>6012</v>
      </c>
      <c r="F5" s="22">
        <f>(C5/$B5)*100</f>
        <v>14.225434086720343</v>
      </c>
      <c r="G5" s="22">
        <f t="shared" ref="G5:H5" si="0">(D5/$B5)*100</f>
        <v>56.615578620622756</v>
      </c>
      <c r="H5" s="23">
        <f t="shared" si="0"/>
        <v>29.158987292656903</v>
      </c>
      <c r="I5" s="37"/>
    </row>
    <row r="6" spans="1:9" x14ac:dyDescent="0.25">
      <c r="A6" s="50" t="s">
        <v>40</v>
      </c>
      <c r="B6" s="64">
        <v>14719</v>
      </c>
      <c r="C6" s="1">
        <v>1880</v>
      </c>
      <c r="D6" s="1">
        <v>8389</v>
      </c>
      <c r="E6" s="65">
        <v>4450</v>
      </c>
      <c r="F6" s="24">
        <f t="shared" ref="F6:F69" si="1">(C6/$B6)*100</f>
        <v>12.772606834703446</v>
      </c>
      <c r="G6" s="24">
        <f t="shared" ref="G6:G69" si="2">(D6/$B6)*100</f>
        <v>56.994361029961269</v>
      </c>
      <c r="H6" s="25">
        <f t="shared" ref="H6:H69" si="3">(E6/$B6)*100</f>
        <v>30.233032135335279</v>
      </c>
      <c r="I6" s="37"/>
    </row>
    <row r="7" spans="1:9" x14ac:dyDescent="0.25">
      <c r="A7" s="50" t="s">
        <v>41</v>
      </c>
      <c r="B7" s="64">
        <v>718</v>
      </c>
      <c r="C7" s="1">
        <v>139</v>
      </c>
      <c r="D7" s="1">
        <v>394</v>
      </c>
      <c r="E7" s="65">
        <v>185</v>
      </c>
      <c r="F7" s="24">
        <f t="shared" si="1"/>
        <v>19.359331476323121</v>
      </c>
      <c r="G7" s="24">
        <f t="shared" si="2"/>
        <v>54.874651810584965</v>
      </c>
      <c r="H7" s="25">
        <f t="shared" si="3"/>
        <v>25.766016713091922</v>
      </c>
      <c r="I7" s="37"/>
    </row>
    <row r="8" spans="1:9" x14ac:dyDescent="0.25">
      <c r="A8" s="50" t="s">
        <v>42</v>
      </c>
      <c r="B8" s="64">
        <v>253</v>
      </c>
      <c r="C8" s="1">
        <v>53</v>
      </c>
      <c r="D8" s="1">
        <v>150</v>
      </c>
      <c r="E8" s="65">
        <v>50</v>
      </c>
      <c r="F8" s="24">
        <f t="shared" si="1"/>
        <v>20.948616600790515</v>
      </c>
      <c r="G8" s="24">
        <f t="shared" si="2"/>
        <v>59.288537549407117</v>
      </c>
      <c r="H8" s="25">
        <f t="shared" si="3"/>
        <v>19.762845849802371</v>
      </c>
      <c r="I8" s="37"/>
    </row>
    <row r="9" spans="1:9" x14ac:dyDescent="0.25">
      <c r="A9" s="50" t="s">
        <v>43</v>
      </c>
      <c r="B9" s="64">
        <v>4742</v>
      </c>
      <c r="C9" s="1">
        <v>822</v>
      </c>
      <c r="D9" s="1">
        <v>2621</v>
      </c>
      <c r="E9" s="65">
        <v>1299</v>
      </c>
      <c r="F9" s="24">
        <f t="shared" si="1"/>
        <v>17.334458034584564</v>
      </c>
      <c r="G9" s="24">
        <f t="shared" si="2"/>
        <v>55.272037115141295</v>
      </c>
      <c r="H9" s="25">
        <f t="shared" si="3"/>
        <v>27.393504850274148</v>
      </c>
      <c r="I9" s="37"/>
    </row>
    <row r="10" spans="1:9" x14ac:dyDescent="0.25">
      <c r="A10" s="50" t="s">
        <v>44</v>
      </c>
      <c r="B10" s="64">
        <v>186</v>
      </c>
      <c r="C10" s="1">
        <v>39</v>
      </c>
      <c r="D10" s="1">
        <v>119</v>
      </c>
      <c r="E10" s="65">
        <v>28</v>
      </c>
      <c r="F10" s="24">
        <f t="shared" si="1"/>
        <v>20.967741935483872</v>
      </c>
      <c r="G10" s="24">
        <f t="shared" si="2"/>
        <v>63.978494623655912</v>
      </c>
      <c r="H10" s="25">
        <f t="shared" si="3"/>
        <v>15.053763440860216</v>
      </c>
      <c r="I10" s="37"/>
    </row>
    <row r="11" spans="1:9" s="38" customFormat="1" x14ac:dyDescent="0.25">
      <c r="A11" s="51" t="s">
        <v>17</v>
      </c>
      <c r="B11" s="58">
        <v>4590</v>
      </c>
      <c r="C11" s="10">
        <v>596</v>
      </c>
      <c r="D11" s="10">
        <v>2475</v>
      </c>
      <c r="E11" s="59">
        <v>1519</v>
      </c>
      <c r="F11" s="26">
        <f t="shared" si="1"/>
        <v>12.98474945533769</v>
      </c>
      <c r="G11" s="26">
        <f t="shared" si="2"/>
        <v>53.921568627450981</v>
      </c>
      <c r="H11" s="27">
        <f t="shared" si="3"/>
        <v>33.093681917211335</v>
      </c>
      <c r="I11" s="37"/>
    </row>
    <row r="12" spans="1:9" x14ac:dyDescent="0.25">
      <c r="A12" s="50" t="s">
        <v>60</v>
      </c>
      <c r="B12" s="64">
        <v>1776</v>
      </c>
      <c r="C12" s="1">
        <v>203</v>
      </c>
      <c r="D12" s="1">
        <v>901</v>
      </c>
      <c r="E12" s="65">
        <v>672</v>
      </c>
      <c r="F12" s="24">
        <f t="shared" si="1"/>
        <v>11.43018018018018</v>
      </c>
      <c r="G12" s="24">
        <f t="shared" si="2"/>
        <v>50.731981981981974</v>
      </c>
      <c r="H12" s="25">
        <f t="shared" si="3"/>
        <v>37.837837837837839</v>
      </c>
      <c r="I12" s="37"/>
    </row>
    <row r="13" spans="1:9" x14ac:dyDescent="0.25">
      <c r="A13" s="50" t="s">
        <v>45</v>
      </c>
      <c r="B13" s="64">
        <v>886</v>
      </c>
      <c r="C13" s="1">
        <v>144</v>
      </c>
      <c r="D13" s="1">
        <v>506</v>
      </c>
      <c r="E13" s="65">
        <v>236</v>
      </c>
      <c r="F13" s="24">
        <f t="shared" si="1"/>
        <v>16.252821670428894</v>
      </c>
      <c r="G13" s="24">
        <f t="shared" si="2"/>
        <v>57.110609480812649</v>
      </c>
      <c r="H13" s="25">
        <f t="shared" si="3"/>
        <v>26.636568848758461</v>
      </c>
      <c r="I13" s="37"/>
    </row>
    <row r="14" spans="1:9" x14ac:dyDescent="0.25">
      <c r="A14" s="50" t="s">
        <v>43</v>
      </c>
      <c r="B14" s="64">
        <v>1886</v>
      </c>
      <c r="C14" s="1">
        <v>244</v>
      </c>
      <c r="D14" s="1">
        <v>1038</v>
      </c>
      <c r="E14" s="65">
        <v>604</v>
      </c>
      <c r="F14" s="24">
        <f t="shared" si="1"/>
        <v>12.937433722163307</v>
      </c>
      <c r="G14" s="24">
        <f t="shared" si="2"/>
        <v>55.037115588547195</v>
      </c>
      <c r="H14" s="25">
        <f t="shared" si="3"/>
        <v>32.025450689289499</v>
      </c>
      <c r="I14" s="37"/>
    </row>
    <row r="15" spans="1:9" x14ac:dyDescent="0.25">
      <c r="A15" s="50" t="s">
        <v>44</v>
      </c>
      <c r="B15" s="64">
        <v>42</v>
      </c>
      <c r="C15" s="1">
        <v>5</v>
      </c>
      <c r="D15" s="1">
        <v>30</v>
      </c>
      <c r="E15" s="65">
        <v>7</v>
      </c>
      <c r="F15" s="24">
        <f t="shared" si="1"/>
        <v>11.904761904761903</v>
      </c>
      <c r="G15" s="24">
        <f t="shared" si="2"/>
        <v>71.428571428571431</v>
      </c>
      <c r="H15" s="25">
        <f t="shared" si="3"/>
        <v>16.666666666666664</v>
      </c>
      <c r="I15" s="37"/>
    </row>
    <row r="16" spans="1:9" s="38" customFormat="1" x14ac:dyDescent="0.25">
      <c r="A16" s="51" t="s">
        <v>13</v>
      </c>
      <c r="B16" s="58">
        <v>2628</v>
      </c>
      <c r="C16" s="10">
        <v>265</v>
      </c>
      <c r="D16" s="10">
        <v>1339</v>
      </c>
      <c r="E16" s="59">
        <v>1024</v>
      </c>
      <c r="F16" s="26">
        <f t="shared" si="1"/>
        <v>10.083713850837137</v>
      </c>
      <c r="G16" s="26">
        <f t="shared" si="2"/>
        <v>50.951293759512936</v>
      </c>
      <c r="H16" s="27">
        <f t="shared" si="3"/>
        <v>38.964992389649922</v>
      </c>
      <c r="I16" s="37"/>
    </row>
    <row r="17" spans="1:9" x14ac:dyDescent="0.25">
      <c r="A17" s="50" t="s">
        <v>61</v>
      </c>
      <c r="B17" s="64">
        <v>1158</v>
      </c>
      <c r="C17" s="1">
        <v>108</v>
      </c>
      <c r="D17" s="1">
        <v>527</v>
      </c>
      <c r="E17" s="65">
        <v>523</v>
      </c>
      <c r="F17" s="24">
        <f t="shared" si="1"/>
        <v>9.3264248704663206</v>
      </c>
      <c r="G17" s="24">
        <f t="shared" si="2"/>
        <v>45.509499136442145</v>
      </c>
      <c r="H17" s="25">
        <f t="shared" si="3"/>
        <v>45.164075993091537</v>
      </c>
      <c r="I17" s="37"/>
    </row>
    <row r="18" spans="1:9" x14ac:dyDescent="0.25">
      <c r="A18" s="50" t="s">
        <v>43</v>
      </c>
      <c r="B18" s="64">
        <v>1415</v>
      </c>
      <c r="C18" s="1">
        <v>153</v>
      </c>
      <c r="D18" s="1">
        <v>773</v>
      </c>
      <c r="E18" s="65">
        <v>489</v>
      </c>
      <c r="F18" s="24">
        <f t="shared" si="1"/>
        <v>10.812720848056538</v>
      </c>
      <c r="G18" s="24">
        <f t="shared" si="2"/>
        <v>54.628975265017665</v>
      </c>
      <c r="H18" s="25">
        <f t="shared" si="3"/>
        <v>34.558303886925792</v>
      </c>
      <c r="I18" s="37"/>
    </row>
    <row r="19" spans="1:9" x14ac:dyDescent="0.25">
      <c r="A19" s="50" t="s">
        <v>44</v>
      </c>
      <c r="B19" s="64">
        <v>55</v>
      </c>
      <c r="C19" s="1">
        <v>4</v>
      </c>
      <c r="D19" s="1">
        <v>39</v>
      </c>
      <c r="E19" s="65">
        <v>12</v>
      </c>
      <c r="F19" s="24">
        <f t="shared" si="1"/>
        <v>7.2727272727272725</v>
      </c>
      <c r="G19" s="24">
        <f t="shared" si="2"/>
        <v>70.909090909090907</v>
      </c>
      <c r="H19" s="25">
        <f t="shared" si="3"/>
        <v>21.818181818181817</v>
      </c>
      <c r="I19" s="37"/>
    </row>
    <row r="20" spans="1:9" s="38" customFormat="1" x14ac:dyDescent="0.25">
      <c r="A20" s="51" t="s">
        <v>4</v>
      </c>
      <c r="B20" s="58">
        <v>2035</v>
      </c>
      <c r="C20" s="10">
        <v>222</v>
      </c>
      <c r="D20" s="10">
        <v>964</v>
      </c>
      <c r="E20" s="59">
        <v>849</v>
      </c>
      <c r="F20" s="26">
        <f t="shared" si="1"/>
        <v>10.909090909090908</v>
      </c>
      <c r="G20" s="26">
        <f t="shared" si="2"/>
        <v>47.371007371007373</v>
      </c>
      <c r="H20" s="27">
        <f t="shared" si="3"/>
        <v>41.719901719901721</v>
      </c>
      <c r="I20" s="37"/>
    </row>
    <row r="21" spans="1:9" x14ac:dyDescent="0.25">
      <c r="A21" s="50" t="s">
        <v>62</v>
      </c>
      <c r="B21" s="64">
        <v>991</v>
      </c>
      <c r="C21" s="1">
        <v>104</v>
      </c>
      <c r="D21" s="1">
        <v>442</v>
      </c>
      <c r="E21" s="65">
        <v>445</v>
      </c>
      <c r="F21" s="24">
        <f t="shared" si="1"/>
        <v>10.494450050454086</v>
      </c>
      <c r="G21" s="24">
        <f t="shared" si="2"/>
        <v>44.60141271442987</v>
      </c>
      <c r="H21" s="25">
        <f t="shared" si="3"/>
        <v>44.904137235116046</v>
      </c>
      <c r="I21" s="37"/>
    </row>
    <row r="22" spans="1:9" x14ac:dyDescent="0.25">
      <c r="A22" s="50" t="s">
        <v>43</v>
      </c>
      <c r="B22" s="64">
        <v>1024</v>
      </c>
      <c r="C22" s="1">
        <v>116</v>
      </c>
      <c r="D22" s="1">
        <v>511</v>
      </c>
      <c r="E22" s="65">
        <v>397</v>
      </c>
      <c r="F22" s="24">
        <f t="shared" si="1"/>
        <v>11.328125</v>
      </c>
      <c r="G22" s="24">
        <f t="shared" si="2"/>
        <v>49.90234375</v>
      </c>
      <c r="H22" s="25">
        <f t="shared" si="3"/>
        <v>38.76953125</v>
      </c>
      <c r="I22" s="37"/>
    </row>
    <row r="23" spans="1:9" x14ac:dyDescent="0.25">
      <c r="A23" s="50" t="s">
        <v>44</v>
      </c>
      <c r="B23" s="64">
        <v>20</v>
      </c>
      <c r="C23" s="1">
        <v>2</v>
      </c>
      <c r="D23" s="1">
        <v>11</v>
      </c>
      <c r="E23" s="65">
        <v>7</v>
      </c>
      <c r="F23" s="24">
        <f t="shared" si="1"/>
        <v>10</v>
      </c>
      <c r="G23" s="24">
        <f t="shared" si="2"/>
        <v>55.000000000000007</v>
      </c>
      <c r="H23" s="25">
        <f t="shared" si="3"/>
        <v>35</v>
      </c>
      <c r="I23" s="37"/>
    </row>
    <row r="24" spans="1:9" s="38" customFormat="1" x14ac:dyDescent="0.25">
      <c r="A24" s="51" t="s">
        <v>3</v>
      </c>
      <c r="B24" s="58">
        <v>7475</v>
      </c>
      <c r="C24" s="10">
        <v>1060</v>
      </c>
      <c r="D24" s="10">
        <v>3913</v>
      </c>
      <c r="E24" s="59">
        <v>2502</v>
      </c>
      <c r="F24" s="26">
        <f t="shared" si="1"/>
        <v>14.180602006688964</v>
      </c>
      <c r="G24" s="26">
        <f t="shared" si="2"/>
        <v>52.347826086956516</v>
      </c>
      <c r="H24" s="27">
        <f t="shared" si="3"/>
        <v>33.471571906354512</v>
      </c>
      <c r="I24" s="37"/>
    </row>
    <row r="25" spans="1:9" x14ac:dyDescent="0.25">
      <c r="A25" s="50" t="s">
        <v>63</v>
      </c>
      <c r="B25" s="64">
        <v>3749</v>
      </c>
      <c r="C25" s="1">
        <v>418</v>
      </c>
      <c r="D25" s="1">
        <v>1861</v>
      </c>
      <c r="E25" s="65">
        <v>1470</v>
      </c>
      <c r="F25" s="24">
        <f t="shared" si="1"/>
        <v>11.149639903974393</v>
      </c>
      <c r="G25" s="24">
        <f t="shared" si="2"/>
        <v>49.639903974393171</v>
      </c>
      <c r="H25" s="25">
        <f t="shared" si="3"/>
        <v>39.21045612163244</v>
      </c>
      <c r="I25" s="37"/>
    </row>
    <row r="26" spans="1:9" x14ac:dyDescent="0.25">
      <c r="A26" s="50" t="s">
        <v>43</v>
      </c>
      <c r="B26" s="64">
        <v>3660</v>
      </c>
      <c r="C26" s="1">
        <v>630</v>
      </c>
      <c r="D26" s="1">
        <v>2020</v>
      </c>
      <c r="E26" s="65">
        <v>1010</v>
      </c>
      <c r="F26" s="24">
        <f t="shared" si="1"/>
        <v>17.21311475409836</v>
      </c>
      <c r="G26" s="24">
        <f t="shared" si="2"/>
        <v>55.191256830601091</v>
      </c>
      <c r="H26" s="25">
        <f t="shared" si="3"/>
        <v>27.595628415300546</v>
      </c>
      <c r="I26" s="37"/>
    </row>
    <row r="27" spans="1:9" x14ac:dyDescent="0.25">
      <c r="A27" s="50" t="s">
        <v>44</v>
      </c>
      <c r="B27" s="64">
        <v>66</v>
      </c>
      <c r="C27" s="1">
        <v>12</v>
      </c>
      <c r="D27" s="1">
        <v>32</v>
      </c>
      <c r="E27" s="65">
        <v>22</v>
      </c>
      <c r="F27" s="24">
        <f t="shared" si="1"/>
        <v>18.181818181818183</v>
      </c>
      <c r="G27" s="24">
        <f t="shared" si="2"/>
        <v>48.484848484848484</v>
      </c>
      <c r="H27" s="25">
        <f t="shared" si="3"/>
        <v>33.333333333333329</v>
      </c>
      <c r="I27" s="37"/>
    </row>
    <row r="28" spans="1:9" s="38" customFormat="1" x14ac:dyDescent="0.25">
      <c r="A28" s="51" t="s">
        <v>0</v>
      </c>
      <c r="B28" s="58">
        <v>124021</v>
      </c>
      <c r="C28" s="10">
        <v>17357</v>
      </c>
      <c r="D28" s="10">
        <v>78939</v>
      </c>
      <c r="E28" s="59">
        <v>27725</v>
      </c>
      <c r="F28" s="26">
        <f t="shared" si="1"/>
        <v>13.995210488546295</v>
      </c>
      <c r="G28" s="26">
        <f t="shared" si="2"/>
        <v>63.649704485530677</v>
      </c>
      <c r="H28" s="27">
        <f t="shared" si="3"/>
        <v>22.355085025923032</v>
      </c>
      <c r="I28" s="37"/>
    </row>
    <row r="29" spans="1:9" x14ac:dyDescent="0.25">
      <c r="A29" s="50" t="s">
        <v>64</v>
      </c>
      <c r="B29" s="64">
        <v>1769</v>
      </c>
      <c r="C29" s="1">
        <v>142</v>
      </c>
      <c r="D29" s="1">
        <v>865</v>
      </c>
      <c r="E29" s="65">
        <v>762</v>
      </c>
      <c r="F29" s="24">
        <f t="shared" si="1"/>
        <v>8.0271339739966088</v>
      </c>
      <c r="G29" s="24">
        <f t="shared" si="2"/>
        <v>48.897682306387793</v>
      </c>
      <c r="H29" s="25">
        <f t="shared" si="3"/>
        <v>43.075183719615602</v>
      </c>
      <c r="I29" s="37"/>
    </row>
    <row r="30" spans="1:9" x14ac:dyDescent="0.25">
      <c r="A30" s="50" t="s">
        <v>65</v>
      </c>
      <c r="B30" s="64">
        <v>791</v>
      </c>
      <c r="C30" s="1">
        <v>105</v>
      </c>
      <c r="D30" s="1">
        <v>377</v>
      </c>
      <c r="E30" s="65">
        <v>309</v>
      </c>
      <c r="F30" s="24">
        <f t="shared" si="1"/>
        <v>13.274336283185843</v>
      </c>
      <c r="G30" s="24">
        <f t="shared" si="2"/>
        <v>47.661188369152974</v>
      </c>
      <c r="H30" s="25">
        <f t="shared" si="3"/>
        <v>39.064475347661187</v>
      </c>
      <c r="I30" s="37"/>
    </row>
    <row r="31" spans="1:9" x14ac:dyDescent="0.25">
      <c r="A31" s="50" t="s">
        <v>46</v>
      </c>
      <c r="B31" s="64">
        <v>205</v>
      </c>
      <c r="C31" s="1">
        <v>31</v>
      </c>
      <c r="D31" s="1">
        <v>127</v>
      </c>
      <c r="E31" s="65">
        <v>47</v>
      </c>
      <c r="F31" s="24">
        <f t="shared" si="1"/>
        <v>15.121951219512194</v>
      </c>
      <c r="G31" s="24">
        <f t="shared" si="2"/>
        <v>61.951219512195124</v>
      </c>
      <c r="H31" s="25">
        <f t="shared" si="3"/>
        <v>22.926829268292686</v>
      </c>
      <c r="I31" s="37"/>
    </row>
    <row r="32" spans="1:9" x14ac:dyDescent="0.25">
      <c r="A32" s="50" t="s">
        <v>66</v>
      </c>
      <c r="B32" s="64">
        <v>96796</v>
      </c>
      <c r="C32" s="1">
        <v>13188</v>
      </c>
      <c r="D32" s="1">
        <v>63750</v>
      </c>
      <c r="E32" s="65">
        <v>19858</v>
      </c>
      <c r="F32" s="24">
        <f t="shared" si="1"/>
        <v>13.624529939253687</v>
      </c>
      <c r="G32" s="24">
        <f t="shared" si="2"/>
        <v>65.860159510723577</v>
      </c>
      <c r="H32" s="25">
        <f t="shared" si="3"/>
        <v>20.515310550022729</v>
      </c>
      <c r="I32" s="37"/>
    </row>
    <row r="33" spans="1:9" x14ac:dyDescent="0.25">
      <c r="A33" s="50" t="s">
        <v>47</v>
      </c>
      <c r="B33" s="64">
        <v>727</v>
      </c>
      <c r="C33" s="1">
        <v>211</v>
      </c>
      <c r="D33" s="1">
        <v>458</v>
      </c>
      <c r="E33" s="65">
        <v>58</v>
      </c>
      <c r="F33" s="24">
        <f t="shared" si="1"/>
        <v>29.023383768913341</v>
      </c>
      <c r="G33" s="24">
        <f t="shared" si="2"/>
        <v>62.998624484181562</v>
      </c>
      <c r="H33" s="25">
        <f t="shared" si="3"/>
        <v>7.9779917469050883</v>
      </c>
      <c r="I33" s="37"/>
    </row>
    <row r="34" spans="1:9" x14ac:dyDescent="0.25">
      <c r="A34" s="50" t="s">
        <v>48</v>
      </c>
      <c r="B34" s="64">
        <v>484</v>
      </c>
      <c r="C34" s="1">
        <v>134</v>
      </c>
      <c r="D34" s="1">
        <v>305</v>
      </c>
      <c r="E34" s="65">
        <v>45</v>
      </c>
      <c r="F34" s="24">
        <f t="shared" si="1"/>
        <v>27.685950413223143</v>
      </c>
      <c r="G34" s="24">
        <f t="shared" si="2"/>
        <v>63.016528925619831</v>
      </c>
      <c r="H34" s="25">
        <f t="shared" si="3"/>
        <v>9.2975206611570247</v>
      </c>
      <c r="I34" s="37"/>
    </row>
    <row r="35" spans="1:9" x14ac:dyDescent="0.25">
      <c r="A35" s="50" t="s">
        <v>67</v>
      </c>
      <c r="B35" s="64">
        <v>852</v>
      </c>
      <c r="C35" s="1">
        <v>101</v>
      </c>
      <c r="D35" s="1">
        <v>439</v>
      </c>
      <c r="E35" s="65">
        <v>312</v>
      </c>
      <c r="F35" s="24">
        <f t="shared" si="1"/>
        <v>11.854460093896714</v>
      </c>
      <c r="G35" s="24">
        <f t="shared" si="2"/>
        <v>51.525821596244135</v>
      </c>
      <c r="H35" s="25">
        <f t="shared" si="3"/>
        <v>36.619718309859159</v>
      </c>
      <c r="I35" s="37"/>
    </row>
    <row r="36" spans="1:9" x14ac:dyDescent="0.25">
      <c r="A36" s="50" t="s">
        <v>49</v>
      </c>
      <c r="B36" s="64">
        <v>756</v>
      </c>
      <c r="C36" s="1">
        <v>111</v>
      </c>
      <c r="D36" s="1">
        <v>395</v>
      </c>
      <c r="E36" s="65">
        <v>250</v>
      </c>
      <c r="F36" s="24">
        <f t="shared" si="1"/>
        <v>14.682539682539684</v>
      </c>
      <c r="G36" s="24">
        <f t="shared" si="2"/>
        <v>52.248677248677247</v>
      </c>
      <c r="H36" s="25">
        <f t="shared" si="3"/>
        <v>33.06878306878307</v>
      </c>
      <c r="I36" s="37"/>
    </row>
    <row r="37" spans="1:9" x14ac:dyDescent="0.25">
      <c r="A37" s="50" t="s">
        <v>50</v>
      </c>
      <c r="B37" s="64">
        <v>293</v>
      </c>
      <c r="C37" s="1">
        <v>37</v>
      </c>
      <c r="D37" s="1">
        <v>135</v>
      </c>
      <c r="E37" s="65">
        <v>121</v>
      </c>
      <c r="F37" s="24">
        <f t="shared" si="1"/>
        <v>12.627986348122866</v>
      </c>
      <c r="G37" s="24">
        <f t="shared" si="2"/>
        <v>46.075085324232084</v>
      </c>
      <c r="H37" s="25">
        <f t="shared" si="3"/>
        <v>41.296928327645048</v>
      </c>
      <c r="I37" s="37"/>
    </row>
    <row r="38" spans="1:9" x14ac:dyDescent="0.25">
      <c r="A38" s="50" t="s">
        <v>68</v>
      </c>
      <c r="B38" s="64">
        <v>2812</v>
      </c>
      <c r="C38" s="1">
        <v>274</v>
      </c>
      <c r="D38" s="1">
        <v>1356</v>
      </c>
      <c r="E38" s="65">
        <v>1182</v>
      </c>
      <c r="F38" s="24">
        <f t="shared" si="1"/>
        <v>9.743954480796587</v>
      </c>
      <c r="G38" s="24">
        <f t="shared" si="2"/>
        <v>48.221906116642963</v>
      </c>
      <c r="H38" s="25">
        <f t="shared" si="3"/>
        <v>42.034139402560456</v>
      </c>
      <c r="I38" s="37"/>
    </row>
    <row r="39" spans="1:9" x14ac:dyDescent="0.25">
      <c r="A39" s="50" t="s">
        <v>84</v>
      </c>
      <c r="B39" s="64">
        <v>515</v>
      </c>
      <c r="C39" s="1">
        <v>105</v>
      </c>
      <c r="D39" s="1">
        <v>298</v>
      </c>
      <c r="E39" s="65">
        <v>112</v>
      </c>
      <c r="F39" s="24">
        <f t="shared" si="1"/>
        <v>20.388349514563107</v>
      </c>
      <c r="G39" s="24">
        <f t="shared" si="2"/>
        <v>57.864077669902912</v>
      </c>
      <c r="H39" s="25">
        <f t="shared" si="3"/>
        <v>21.747572815533982</v>
      </c>
      <c r="I39" s="37"/>
    </row>
    <row r="40" spans="1:9" x14ac:dyDescent="0.25">
      <c r="A40" s="50" t="s">
        <v>51</v>
      </c>
      <c r="B40" s="64">
        <v>401</v>
      </c>
      <c r="C40" s="1">
        <v>102</v>
      </c>
      <c r="D40" s="1">
        <v>254</v>
      </c>
      <c r="E40" s="65">
        <v>45</v>
      </c>
      <c r="F40" s="24">
        <f t="shared" si="1"/>
        <v>25.436408977556109</v>
      </c>
      <c r="G40" s="24">
        <f t="shared" si="2"/>
        <v>63.341645885286781</v>
      </c>
      <c r="H40" s="25">
        <f t="shared" si="3"/>
        <v>11.221945137157107</v>
      </c>
      <c r="I40" s="37"/>
    </row>
    <row r="41" spans="1:9" x14ac:dyDescent="0.25">
      <c r="A41" s="50" t="s">
        <v>52</v>
      </c>
      <c r="B41" s="64">
        <v>273</v>
      </c>
      <c r="C41" s="1">
        <v>56</v>
      </c>
      <c r="D41" s="1">
        <v>167</v>
      </c>
      <c r="E41" s="65">
        <v>50</v>
      </c>
      <c r="F41" s="24">
        <f t="shared" si="1"/>
        <v>20.512820512820511</v>
      </c>
      <c r="G41" s="24">
        <f t="shared" si="2"/>
        <v>61.172161172161175</v>
      </c>
      <c r="H41" s="25">
        <f t="shared" si="3"/>
        <v>18.315018315018314</v>
      </c>
      <c r="I41" s="37"/>
    </row>
    <row r="42" spans="1:9" x14ac:dyDescent="0.25">
      <c r="A42" s="50" t="s">
        <v>85</v>
      </c>
      <c r="B42" s="64">
        <v>129</v>
      </c>
      <c r="C42" s="1">
        <v>21</v>
      </c>
      <c r="D42" s="1">
        <v>73</v>
      </c>
      <c r="E42" s="65">
        <v>35</v>
      </c>
      <c r="F42" s="24">
        <f t="shared" si="1"/>
        <v>16.279069767441861</v>
      </c>
      <c r="G42" s="24">
        <f t="shared" si="2"/>
        <v>56.589147286821706</v>
      </c>
      <c r="H42" s="25">
        <f t="shared" si="3"/>
        <v>27.131782945736433</v>
      </c>
      <c r="I42" s="37"/>
    </row>
    <row r="43" spans="1:9" x14ac:dyDescent="0.25">
      <c r="A43" s="50" t="s">
        <v>69</v>
      </c>
      <c r="B43" s="64">
        <v>497</v>
      </c>
      <c r="C43" s="1">
        <v>40</v>
      </c>
      <c r="D43" s="1">
        <v>248</v>
      </c>
      <c r="E43" s="65">
        <v>209</v>
      </c>
      <c r="F43" s="24">
        <f t="shared" si="1"/>
        <v>8.0482897384305829</v>
      </c>
      <c r="G43" s="24">
        <f t="shared" si="2"/>
        <v>49.899396378269614</v>
      </c>
      <c r="H43" s="25">
        <f t="shared" si="3"/>
        <v>42.052313883299796</v>
      </c>
      <c r="I43" s="37"/>
    </row>
    <row r="44" spans="1:9" x14ac:dyDescent="0.25">
      <c r="A44" s="50" t="s">
        <v>43</v>
      </c>
      <c r="B44" s="64">
        <v>15337</v>
      </c>
      <c r="C44" s="1">
        <v>2422</v>
      </c>
      <c r="D44" s="1">
        <v>8771</v>
      </c>
      <c r="E44" s="65">
        <v>4144</v>
      </c>
      <c r="F44" s="24">
        <f t="shared" si="1"/>
        <v>15.791875855773618</v>
      </c>
      <c r="G44" s="24">
        <f t="shared" si="2"/>
        <v>57.188498402555908</v>
      </c>
      <c r="H44" s="25">
        <f t="shared" si="3"/>
        <v>27.019625741670474</v>
      </c>
      <c r="I44" s="37"/>
    </row>
    <row r="45" spans="1:9" x14ac:dyDescent="0.25">
      <c r="A45" s="50" t="s">
        <v>44</v>
      </c>
      <c r="B45" s="64">
        <v>1384</v>
      </c>
      <c r="C45" s="1">
        <v>277</v>
      </c>
      <c r="D45" s="1">
        <v>921</v>
      </c>
      <c r="E45" s="65">
        <v>186</v>
      </c>
      <c r="F45" s="24">
        <f t="shared" si="1"/>
        <v>20.014450867052023</v>
      </c>
      <c r="G45" s="24">
        <f t="shared" si="2"/>
        <v>66.54624277456648</v>
      </c>
      <c r="H45" s="25">
        <f t="shared" si="3"/>
        <v>13.439306358381502</v>
      </c>
      <c r="I45" s="37"/>
    </row>
    <row r="46" spans="1:9" s="38" customFormat="1" x14ac:dyDescent="0.25">
      <c r="A46" s="51" t="s">
        <v>5</v>
      </c>
      <c r="B46" s="58">
        <v>8975</v>
      </c>
      <c r="C46" s="10">
        <v>1247</v>
      </c>
      <c r="D46" s="10">
        <v>5013</v>
      </c>
      <c r="E46" s="59">
        <v>2715</v>
      </c>
      <c r="F46" s="26">
        <f t="shared" si="1"/>
        <v>13.894150417827298</v>
      </c>
      <c r="G46" s="26">
        <f t="shared" si="2"/>
        <v>55.855153203342624</v>
      </c>
      <c r="H46" s="27">
        <f t="shared" si="3"/>
        <v>30.250696378830082</v>
      </c>
      <c r="I46" s="37"/>
    </row>
    <row r="47" spans="1:9" x14ac:dyDescent="0.25">
      <c r="A47" s="50" t="s">
        <v>53</v>
      </c>
      <c r="B47" s="64">
        <v>330</v>
      </c>
      <c r="C47" s="1">
        <v>36</v>
      </c>
      <c r="D47" s="1">
        <v>219</v>
      </c>
      <c r="E47" s="65">
        <v>75</v>
      </c>
      <c r="F47" s="24">
        <f t="shared" si="1"/>
        <v>10.909090909090908</v>
      </c>
      <c r="G47" s="24">
        <f t="shared" si="2"/>
        <v>66.363636363636374</v>
      </c>
      <c r="H47" s="25">
        <f t="shared" si="3"/>
        <v>22.727272727272727</v>
      </c>
      <c r="I47" s="37"/>
    </row>
    <row r="48" spans="1:9" x14ac:dyDescent="0.25">
      <c r="A48" s="50" t="s">
        <v>70</v>
      </c>
      <c r="B48" s="64">
        <v>3483</v>
      </c>
      <c r="C48" s="1">
        <v>465</v>
      </c>
      <c r="D48" s="1">
        <v>1885</v>
      </c>
      <c r="E48" s="65">
        <v>1133</v>
      </c>
      <c r="F48" s="24">
        <f t="shared" si="1"/>
        <v>13.350559862187769</v>
      </c>
      <c r="G48" s="24">
        <f t="shared" si="2"/>
        <v>54.120011484352574</v>
      </c>
      <c r="H48" s="25">
        <f t="shared" si="3"/>
        <v>32.529428653459661</v>
      </c>
      <c r="I48" s="37"/>
    </row>
    <row r="49" spans="1:9" x14ac:dyDescent="0.25">
      <c r="A49" s="50" t="s">
        <v>71</v>
      </c>
      <c r="B49" s="64">
        <v>983</v>
      </c>
      <c r="C49" s="1">
        <v>97</v>
      </c>
      <c r="D49" s="1">
        <v>494</v>
      </c>
      <c r="E49" s="65">
        <v>392</v>
      </c>
      <c r="F49" s="24">
        <f t="shared" si="1"/>
        <v>9.8677517802644967</v>
      </c>
      <c r="G49" s="24">
        <f t="shared" si="2"/>
        <v>50.254323499491349</v>
      </c>
      <c r="H49" s="25">
        <f t="shared" si="3"/>
        <v>39.877924720244152</v>
      </c>
      <c r="I49" s="37"/>
    </row>
    <row r="50" spans="1:9" x14ac:dyDescent="0.25">
      <c r="A50" s="50" t="s">
        <v>43</v>
      </c>
      <c r="B50" s="64">
        <v>4076</v>
      </c>
      <c r="C50" s="1">
        <v>630</v>
      </c>
      <c r="D50" s="1">
        <v>2342</v>
      </c>
      <c r="E50" s="65">
        <v>1104</v>
      </c>
      <c r="F50" s="24">
        <f t="shared" si="1"/>
        <v>15.456329735034346</v>
      </c>
      <c r="G50" s="24">
        <f t="shared" si="2"/>
        <v>57.458292443572134</v>
      </c>
      <c r="H50" s="25">
        <f t="shared" si="3"/>
        <v>27.085377821393525</v>
      </c>
      <c r="I50" s="37"/>
    </row>
    <row r="51" spans="1:9" x14ac:dyDescent="0.25">
      <c r="A51" s="50" t="s">
        <v>44</v>
      </c>
      <c r="B51" s="64">
        <v>103</v>
      </c>
      <c r="C51" s="1">
        <v>19</v>
      </c>
      <c r="D51" s="1">
        <v>73</v>
      </c>
      <c r="E51" s="65">
        <v>11</v>
      </c>
      <c r="F51" s="24">
        <f t="shared" si="1"/>
        <v>18.446601941747574</v>
      </c>
      <c r="G51" s="24">
        <f t="shared" si="2"/>
        <v>70.873786407766985</v>
      </c>
      <c r="H51" s="25">
        <f t="shared" si="3"/>
        <v>10.679611650485436</v>
      </c>
      <c r="I51" s="37"/>
    </row>
    <row r="52" spans="1:9" s="38" customFormat="1" x14ac:dyDescent="0.25">
      <c r="A52" s="51" t="s">
        <v>18</v>
      </c>
      <c r="B52" s="58">
        <v>9049</v>
      </c>
      <c r="C52" s="10">
        <v>1171</v>
      </c>
      <c r="D52" s="10">
        <v>4841</v>
      </c>
      <c r="E52" s="59">
        <v>3037</v>
      </c>
      <c r="F52" s="26">
        <f t="shared" si="1"/>
        <v>12.940656426124434</v>
      </c>
      <c r="G52" s="26">
        <f t="shared" si="2"/>
        <v>53.497624046856004</v>
      </c>
      <c r="H52" s="27">
        <f t="shared" si="3"/>
        <v>33.561719527019562</v>
      </c>
      <c r="I52" s="37"/>
    </row>
    <row r="53" spans="1:9" x14ac:dyDescent="0.25">
      <c r="A53" s="50" t="s">
        <v>72</v>
      </c>
      <c r="B53" s="64">
        <v>3977</v>
      </c>
      <c r="C53" s="1">
        <v>484</v>
      </c>
      <c r="D53" s="1">
        <v>2002</v>
      </c>
      <c r="E53" s="65">
        <v>1491</v>
      </c>
      <c r="F53" s="24">
        <f t="shared" si="1"/>
        <v>12.169977369876792</v>
      </c>
      <c r="G53" s="24">
        <f t="shared" si="2"/>
        <v>50.339451848126728</v>
      </c>
      <c r="H53" s="25">
        <f t="shared" si="3"/>
        <v>37.490570781996482</v>
      </c>
      <c r="I53" s="37"/>
    </row>
    <row r="54" spans="1:9" x14ac:dyDescent="0.25">
      <c r="A54" s="50" t="s">
        <v>54</v>
      </c>
      <c r="B54" s="64">
        <v>350</v>
      </c>
      <c r="C54" s="1">
        <v>61</v>
      </c>
      <c r="D54" s="1">
        <v>206</v>
      </c>
      <c r="E54" s="65">
        <v>83</v>
      </c>
      <c r="F54" s="24">
        <f t="shared" si="1"/>
        <v>17.428571428571431</v>
      </c>
      <c r="G54" s="24">
        <f t="shared" si="2"/>
        <v>58.857142857142854</v>
      </c>
      <c r="H54" s="25">
        <f t="shared" si="3"/>
        <v>23.714285714285715</v>
      </c>
      <c r="I54" s="37"/>
    </row>
    <row r="55" spans="1:9" x14ac:dyDescent="0.25">
      <c r="A55" s="50" t="s">
        <v>55</v>
      </c>
      <c r="B55" s="64">
        <v>635</v>
      </c>
      <c r="C55" s="1">
        <v>55</v>
      </c>
      <c r="D55" s="1">
        <v>336</v>
      </c>
      <c r="E55" s="65">
        <v>244</v>
      </c>
      <c r="F55" s="24">
        <f t="shared" si="1"/>
        <v>8.6614173228346463</v>
      </c>
      <c r="G55" s="24">
        <f t="shared" si="2"/>
        <v>52.913385826771652</v>
      </c>
      <c r="H55" s="25">
        <f t="shared" si="3"/>
        <v>38.425196850393704</v>
      </c>
      <c r="I55" s="37"/>
    </row>
    <row r="56" spans="1:9" x14ac:dyDescent="0.25">
      <c r="A56" s="50" t="s">
        <v>73</v>
      </c>
      <c r="B56" s="64">
        <v>229</v>
      </c>
      <c r="C56" s="1">
        <v>44</v>
      </c>
      <c r="D56" s="1">
        <v>135</v>
      </c>
      <c r="E56" s="65">
        <v>50</v>
      </c>
      <c r="F56" s="24">
        <f t="shared" si="1"/>
        <v>19.213973799126638</v>
      </c>
      <c r="G56" s="24">
        <f t="shared" si="2"/>
        <v>58.951965065502186</v>
      </c>
      <c r="H56" s="25">
        <f t="shared" si="3"/>
        <v>21.834061135371179</v>
      </c>
      <c r="I56" s="37"/>
    </row>
    <row r="57" spans="1:9" x14ac:dyDescent="0.25">
      <c r="A57" s="50" t="s">
        <v>43</v>
      </c>
      <c r="B57" s="64">
        <v>3745</v>
      </c>
      <c r="C57" s="1">
        <v>521</v>
      </c>
      <c r="D57" s="1">
        <v>2082</v>
      </c>
      <c r="E57" s="65">
        <v>1142</v>
      </c>
      <c r="F57" s="24">
        <f t="shared" si="1"/>
        <v>13.911882510013351</v>
      </c>
      <c r="G57" s="24">
        <f t="shared" si="2"/>
        <v>55.594125500667559</v>
      </c>
      <c r="H57" s="25">
        <f t="shared" si="3"/>
        <v>30.493991989319092</v>
      </c>
      <c r="I57" s="37"/>
    </row>
    <row r="58" spans="1:9" x14ac:dyDescent="0.25">
      <c r="A58" s="50" t="s">
        <v>44</v>
      </c>
      <c r="B58" s="64">
        <v>113</v>
      </c>
      <c r="C58" s="1">
        <v>6</v>
      </c>
      <c r="D58" s="1">
        <v>80</v>
      </c>
      <c r="E58" s="65">
        <v>27</v>
      </c>
      <c r="F58" s="24">
        <f t="shared" si="1"/>
        <v>5.3097345132743365</v>
      </c>
      <c r="G58" s="24">
        <f t="shared" si="2"/>
        <v>70.796460176991147</v>
      </c>
      <c r="H58" s="25">
        <f t="shared" si="3"/>
        <v>23.893805309734514</v>
      </c>
      <c r="I58" s="37"/>
    </row>
    <row r="59" spans="1:9" s="38" customFormat="1" x14ac:dyDescent="0.25">
      <c r="A59" s="51" t="s">
        <v>6</v>
      </c>
      <c r="B59" s="58">
        <v>4073</v>
      </c>
      <c r="C59" s="10">
        <v>478</v>
      </c>
      <c r="D59" s="10">
        <v>1962</v>
      </c>
      <c r="E59" s="59">
        <v>1633</v>
      </c>
      <c r="F59" s="26">
        <f t="shared" si="1"/>
        <v>11.735821261969065</v>
      </c>
      <c r="G59" s="26">
        <f t="shared" si="2"/>
        <v>48.170881414191015</v>
      </c>
      <c r="H59" s="27">
        <f t="shared" si="3"/>
        <v>40.09329732383992</v>
      </c>
      <c r="I59" s="37"/>
    </row>
    <row r="60" spans="1:9" x14ac:dyDescent="0.25">
      <c r="A60" s="50" t="s">
        <v>74</v>
      </c>
      <c r="B60" s="64">
        <v>1718</v>
      </c>
      <c r="C60" s="1">
        <v>171</v>
      </c>
      <c r="D60" s="1">
        <v>753</v>
      </c>
      <c r="E60" s="65">
        <v>794</v>
      </c>
      <c r="F60" s="24">
        <f t="shared" si="1"/>
        <v>9.9534342258440045</v>
      </c>
      <c r="G60" s="24">
        <f t="shared" si="2"/>
        <v>43.830034924330619</v>
      </c>
      <c r="H60" s="25">
        <f t="shared" si="3"/>
        <v>46.216530849825375</v>
      </c>
      <c r="I60" s="37"/>
    </row>
    <row r="61" spans="1:9" x14ac:dyDescent="0.25">
      <c r="A61" s="50" t="s">
        <v>43</v>
      </c>
      <c r="B61" s="64">
        <v>2274</v>
      </c>
      <c r="C61" s="1">
        <v>288</v>
      </c>
      <c r="D61" s="1">
        <v>1167</v>
      </c>
      <c r="E61" s="65">
        <v>819</v>
      </c>
      <c r="F61" s="24">
        <f t="shared" si="1"/>
        <v>12.664907651715041</v>
      </c>
      <c r="G61" s="24">
        <f t="shared" si="2"/>
        <v>51.31926121372031</v>
      </c>
      <c r="H61" s="25">
        <f t="shared" si="3"/>
        <v>36.01583113456465</v>
      </c>
      <c r="I61" s="37"/>
    </row>
    <row r="62" spans="1:9" x14ac:dyDescent="0.25">
      <c r="A62" s="50" t="s">
        <v>44</v>
      </c>
      <c r="B62" s="64">
        <v>81</v>
      </c>
      <c r="C62" s="1">
        <v>19</v>
      </c>
      <c r="D62" s="1">
        <v>42</v>
      </c>
      <c r="E62" s="65">
        <v>20</v>
      </c>
      <c r="F62" s="24">
        <f t="shared" si="1"/>
        <v>23.456790123456788</v>
      </c>
      <c r="G62" s="24">
        <f t="shared" si="2"/>
        <v>51.851851851851848</v>
      </c>
      <c r="H62" s="25">
        <f t="shared" si="3"/>
        <v>24.691358024691358</v>
      </c>
      <c r="I62" s="37"/>
    </row>
    <row r="63" spans="1:9" s="38" customFormat="1" x14ac:dyDescent="0.25">
      <c r="A63" s="51" t="s">
        <v>10</v>
      </c>
      <c r="B63" s="58">
        <v>2933</v>
      </c>
      <c r="C63" s="10">
        <v>319</v>
      </c>
      <c r="D63" s="10">
        <v>1531</v>
      </c>
      <c r="E63" s="59">
        <v>1083</v>
      </c>
      <c r="F63" s="26">
        <f t="shared" si="1"/>
        <v>10.876235935901807</v>
      </c>
      <c r="G63" s="26">
        <f t="shared" si="2"/>
        <v>52.199113535629053</v>
      </c>
      <c r="H63" s="27">
        <f t="shared" si="3"/>
        <v>36.924650528469144</v>
      </c>
      <c r="I63" s="37"/>
    </row>
    <row r="64" spans="1:9" x14ac:dyDescent="0.25">
      <c r="A64" s="50" t="s">
        <v>75</v>
      </c>
      <c r="B64" s="64">
        <v>1406</v>
      </c>
      <c r="C64" s="1">
        <v>170</v>
      </c>
      <c r="D64" s="1">
        <v>707</v>
      </c>
      <c r="E64" s="65">
        <v>529</v>
      </c>
      <c r="F64" s="24">
        <f t="shared" si="1"/>
        <v>12.091038406827881</v>
      </c>
      <c r="G64" s="24">
        <f t="shared" si="2"/>
        <v>50.284495021337129</v>
      </c>
      <c r="H64" s="25">
        <f t="shared" si="3"/>
        <v>37.624466571834994</v>
      </c>
      <c r="I64" s="37"/>
    </row>
    <row r="65" spans="1:9" x14ac:dyDescent="0.25">
      <c r="A65" s="50" t="s">
        <v>43</v>
      </c>
      <c r="B65" s="64">
        <v>1488</v>
      </c>
      <c r="C65" s="1">
        <v>147</v>
      </c>
      <c r="D65" s="1">
        <v>796</v>
      </c>
      <c r="E65" s="65">
        <v>545</v>
      </c>
      <c r="F65" s="24">
        <f t="shared" si="1"/>
        <v>9.879032258064516</v>
      </c>
      <c r="G65" s="24">
        <f t="shared" si="2"/>
        <v>53.494623655913976</v>
      </c>
      <c r="H65" s="25">
        <f t="shared" si="3"/>
        <v>36.626344086021504</v>
      </c>
      <c r="I65" s="37"/>
    </row>
    <row r="66" spans="1:9" x14ac:dyDescent="0.25">
      <c r="A66" s="50" t="s">
        <v>44</v>
      </c>
      <c r="B66" s="64">
        <v>39</v>
      </c>
      <c r="C66" s="1">
        <v>2</v>
      </c>
      <c r="D66" s="1">
        <v>28</v>
      </c>
      <c r="E66" s="65">
        <v>9</v>
      </c>
      <c r="F66" s="24">
        <f t="shared" si="1"/>
        <v>5.1282051282051277</v>
      </c>
      <c r="G66" s="24">
        <f t="shared" si="2"/>
        <v>71.794871794871796</v>
      </c>
      <c r="H66" s="25">
        <f t="shared" si="3"/>
        <v>23.076923076923077</v>
      </c>
      <c r="I66" s="37"/>
    </row>
    <row r="67" spans="1:9" s="38" customFormat="1" x14ac:dyDescent="0.25">
      <c r="A67" s="51" t="s">
        <v>14</v>
      </c>
      <c r="B67" s="58">
        <v>1424</v>
      </c>
      <c r="C67" s="10">
        <v>124</v>
      </c>
      <c r="D67" s="10">
        <v>693</v>
      </c>
      <c r="E67" s="59">
        <v>607</v>
      </c>
      <c r="F67" s="26">
        <f t="shared" si="1"/>
        <v>8.7078651685393265</v>
      </c>
      <c r="G67" s="26">
        <f t="shared" si="2"/>
        <v>48.665730337078649</v>
      </c>
      <c r="H67" s="27">
        <f t="shared" si="3"/>
        <v>42.626404494382022</v>
      </c>
      <c r="I67" s="37"/>
    </row>
    <row r="68" spans="1:9" x14ac:dyDescent="0.25">
      <c r="A68" s="50" t="s">
        <v>76</v>
      </c>
      <c r="B68" s="64">
        <v>623</v>
      </c>
      <c r="C68" s="1">
        <v>54</v>
      </c>
      <c r="D68" s="1">
        <v>263</v>
      </c>
      <c r="E68" s="65">
        <v>306</v>
      </c>
      <c r="F68" s="24">
        <f t="shared" si="1"/>
        <v>8.6677367576243967</v>
      </c>
      <c r="G68" s="24">
        <f t="shared" si="2"/>
        <v>42.215088282504013</v>
      </c>
      <c r="H68" s="25">
        <f t="shared" si="3"/>
        <v>49.117174959871591</v>
      </c>
      <c r="I68" s="37"/>
    </row>
    <row r="69" spans="1:9" x14ac:dyDescent="0.25">
      <c r="A69" s="50" t="s">
        <v>43</v>
      </c>
      <c r="B69" s="64">
        <v>788</v>
      </c>
      <c r="C69" s="1">
        <v>69</v>
      </c>
      <c r="D69" s="1">
        <v>418</v>
      </c>
      <c r="E69" s="65">
        <v>301</v>
      </c>
      <c r="F69" s="24">
        <f t="shared" si="1"/>
        <v>8.7563451776649739</v>
      </c>
      <c r="G69" s="24">
        <f t="shared" si="2"/>
        <v>53.045685279187815</v>
      </c>
      <c r="H69" s="25">
        <f t="shared" si="3"/>
        <v>38.197969543147209</v>
      </c>
      <c r="I69" s="37"/>
    </row>
    <row r="70" spans="1:9" x14ac:dyDescent="0.25">
      <c r="A70" s="50" t="s">
        <v>44</v>
      </c>
      <c r="B70" s="64">
        <v>13</v>
      </c>
      <c r="C70" s="1">
        <v>1</v>
      </c>
      <c r="D70" s="1">
        <v>12</v>
      </c>
      <c r="E70" s="65">
        <v>0</v>
      </c>
      <c r="F70" s="24">
        <f t="shared" ref="F70:F115" si="4">(C70/$B70)*100</f>
        <v>7.6923076923076925</v>
      </c>
      <c r="G70" s="24">
        <f t="shared" ref="G70:G115" si="5">(D70/$B70)*100</f>
        <v>92.307692307692307</v>
      </c>
      <c r="H70" s="25">
        <f t="shared" ref="H70:H115" si="6">(E70/$B70)*100</f>
        <v>0</v>
      </c>
      <c r="I70" s="37"/>
    </row>
    <row r="71" spans="1:9" s="38" customFormat="1" x14ac:dyDescent="0.25">
      <c r="A71" s="51" t="s">
        <v>1</v>
      </c>
      <c r="B71" s="58">
        <v>21290</v>
      </c>
      <c r="C71" s="10">
        <v>3954</v>
      </c>
      <c r="D71" s="10">
        <v>12489</v>
      </c>
      <c r="E71" s="59">
        <v>4847</v>
      </c>
      <c r="F71" s="26">
        <f t="shared" si="4"/>
        <v>18.572099577266322</v>
      </c>
      <c r="G71" s="26">
        <f t="shared" si="5"/>
        <v>58.66134335368718</v>
      </c>
      <c r="H71" s="27">
        <f t="shared" si="6"/>
        <v>22.766557069046499</v>
      </c>
      <c r="I71" s="37"/>
    </row>
    <row r="72" spans="1:9" x14ac:dyDescent="0.25">
      <c r="A72" s="50" t="s">
        <v>56</v>
      </c>
      <c r="B72" s="64">
        <v>348</v>
      </c>
      <c r="C72" s="1">
        <v>53</v>
      </c>
      <c r="D72" s="1">
        <v>229</v>
      </c>
      <c r="E72" s="65">
        <v>66</v>
      </c>
      <c r="F72" s="24">
        <f t="shared" si="4"/>
        <v>15.229885057471265</v>
      </c>
      <c r="G72" s="24">
        <f t="shared" si="5"/>
        <v>65.804597701149419</v>
      </c>
      <c r="H72" s="25">
        <f t="shared" si="6"/>
        <v>18.96551724137931</v>
      </c>
      <c r="I72" s="37"/>
    </row>
    <row r="73" spans="1:9" x14ac:dyDescent="0.25">
      <c r="A73" s="50" t="s">
        <v>77</v>
      </c>
      <c r="B73" s="64">
        <v>11349</v>
      </c>
      <c r="C73" s="1">
        <v>2041</v>
      </c>
      <c r="D73" s="1">
        <v>6470</v>
      </c>
      <c r="E73" s="65">
        <v>2838</v>
      </c>
      <c r="F73" s="24">
        <f t="shared" si="4"/>
        <v>17.983963344788087</v>
      </c>
      <c r="G73" s="24">
        <f t="shared" si="5"/>
        <v>57.009428143448758</v>
      </c>
      <c r="H73" s="25">
        <f t="shared" si="6"/>
        <v>25.006608511763151</v>
      </c>
      <c r="I73" s="37"/>
    </row>
    <row r="74" spans="1:9" x14ac:dyDescent="0.25">
      <c r="A74" s="50" t="s">
        <v>85</v>
      </c>
      <c r="B74" s="64">
        <v>5401</v>
      </c>
      <c r="C74" s="1">
        <v>1034</v>
      </c>
      <c r="D74" s="1">
        <v>3223</v>
      </c>
      <c r="E74" s="65">
        <v>1144</v>
      </c>
      <c r="F74" s="24">
        <f t="shared" si="4"/>
        <v>19.144602851323828</v>
      </c>
      <c r="G74" s="24">
        <f t="shared" si="5"/>
        <v>59.67413441955194</v>
      </c>
      <c r="H74" s="25">
        <f t="shared" si="6"/>
        <v>21.181262729124235</v>
      </c>
      <c r="I74" s="37"/>
    </row>
    <row r="75" spans="1:9" x14ac:dyDescent="0.25">
      <c r="A75" s="50" t="s">
        <v>43</v>
      </c>
      <c r="B75" s="64">
        <v>3995</v>
      </c>
      <c r="C75" s="1">
        <v>790</v>
      </c>
      <c r="D75" s="1">
        <v>2436</v>
      </c>
      <c r="E75" s="65">
        <v>769</v>
      </c>
      <c r="F75" s="24">
        <f t="shared" si="4"/>
        <v>19.774718397997496</v>
      </c>
      <c r="G75" s="24">
        <f t="shared" si="5"/>
        <v>60.976220275344183</v>
      </c>
      <c r="H75" s="25">
        <f t="shared" si="6"/>
        <v>19.249061326658325</v>
      </c>
      <c r="I75" s="37"/>
    </row>
    <row r="76" spans="1:9" x14ac:dyDescent="0.25">
      <c r="A76" s="50" t="s">
        <v>44</v>
      </c>
      <c r="B76" s="64">
        <v>197</v>
      </c>
      <c r="C76" s="1">
        <v>36</v>
      </c>
      <c r="D76" s="1">
        <v>131</v>
      </c>
      <c r="E76" s="65">
        <v>30</v>
      </c>
      <c r="F76" s="24">
        <f t="shared" si="4"/>
        <v>18.274111675126903</v>
      </c>
      <c r="G76" s="24">
        <f t="shared" si="5"/>
        <v>66.497461928934015</v>
      </c>
      <c r="H76" s="25">
        <f t="shared" si="6"/>
        <v>15.228426395939088</v>
      </c>
      <c r="I76" s="37"/>
    </row>
    <row r="77" spans="1:9" s="38" customFormat="1" x14ac:dyDescent="0.25">
      <c r="A77" s="51" t="s">
        <v>7</v>
      </c>
      <c r="B77" s="58">
        <v>3637</v>
      </c>
      <c r="C77" s="10">
        <v>411</v>
      </c>
      <c r="D77" s="10">
        <v>1856</v>
      </c>
      <c r="E77" s="59">
        <v>1370</v>
      </c>
      <c r="F77" s="26">
        <f t="shared" si="4"/>
        <v>11.3005224085785</v>
      </c>
      <c r="G77" s="26">
        <f t="shared" si="5"/>
        <v>51.031069562826502</v>
      </c>
      <c r="H77" s="27">
        <f t="shared" si="6"/>
        <v>37.668408028594996</v>
      </c>
      <c r="I77" s="37"/>
    </row>
    <row r="78" spans="1:9" x14ac:dyDescent="0.25">
      <c r="A78" s="50" t="s">
        <v>78</v>
      </c>
      <c r="B78" s="64">
        <v>1244</v>
      </c>
      <c r="C78" s="1">
        <v>131</v>
      </c>
      <c r="D78" s="1">
        <v>590</v>
      </c>
      <c r="E78" s="65">
        <v>523</v>
      </c>
      <c r="F78" s="24">
        <f t="shared" si="4"/>
        <v>10.530546623794212</v>
      </c>
      <c r="G78" s="24">
        <f t="shared" si="5"/>
        <v>47.427652733118968</v>
      </c>
      <c r="H78" s="25">
        <f t="shared" si="6"/>
        <v>42.041800643086816</v>
      </c>
      <c r="I78" s="37"/>
    </row>
    <row r="79" spans="1:9" x14ac:dyDescent="0.25">
      <c r="A79" s="50" t="s">
        <v>57</v>
      </c>
      <c r="B79" s="64">
        <v>343</v>
      </c>
      <c r="C79" s="1">
        <v>36</v>
      </c>
      <c r="D79" s="1">
        <v>164</v>
      </c>
      <c r="E79" s="65">
        <v>143</v>
      </c>
      <c r="F79" s="24">
        <f t="shared" si="4"/>
        <v>10.495626822157435</v>
      </c>
      <c r="G79" s="24">
        <f t="shared" si="5"/>
        <v>47.813411078717202</v>
      </c>
      <c r="H79" s="25">
        <f t="shared" si="6"/>
        <v>41.690962099125365</v>
      </c>
      <c r="I79" s="37"/>
    </row>
    <row r="80" spans="1:9" x14ac:dyDescent="0.25">
      <c r="A80" s="50" t="s">
        <v>43</v>
      </c>
      <c r="B80" s="64">
        <v>2020</v>
      </c>
      <c r="C80" s="1">
        <v>239</v>
      </c>
      <c r="D80" s="1">
        <v>1082</v>
      </c>
      <c r="E80" s="65">
        <v>699</v>
      </c>
      <c r="F80" s="24">
        <f t="shared" si="4"/>
        <v>11.831683168316831</v>
      </c>
      <c r="G80" s="24">
        <f t="shared" si="5"/>
        <v>53.564356435643568</v>
      </c>
      <c r="H80" s="25">
        <f t="shared" si="6"/>
        <v>34.603960396039604</v>
      </c>
      <c r="I80" s="37"/>
    </row>
    <row r="81" spans="1:9" x14ac:dyDescent="0.25">
      <c r="A81" s="50" t="s">
        <v>44</v>
      </c>
      <c r="B81" s="64">
        <v>30</v>
      </c>
      <c r="C81" s="1">
        <v>5</v>
      </c>
      <c r="D81" s="1">
        <v>20</v>
      </c>
      <c r="E81" s="65">
        <v>5</v>
      </c>
      <c r="F81" s="24">
        <f t="shared" si="4"/>
        <v>16.666666666666664</v>
      </c>
      <c r="G81" s="24">
        <f t="shared" si="5"/>
        <v>66.666666666666657</v>
      </c>
      <c r="H81" s="25">
        <f t="shared" si="6"/>
        <v>16.666666666666664</v>
      </c>
      <c r="I81" s="37"/>
    </row>
    <row r="82" spans="1:9" s="38" customFormat="1" x14ac:dyDescent="0.25">
      <c r="A82" s="51" t="s">
        <v>9</v>
      </c>
      <c r="B82" s="58">
        <v>6708</v>
      </c>
      <c r="C82" s="10">
        <v>866</v>
      </c>
      <c r="D82" s="10">
        <v>3572</v>
      </c>
      <c r="E82" s="59">
        <v>2270</v>
      </c>
      <c r="F82" s="26">
        <f t="shared" si="4"/>
        <v>12.909958258795468</v>
      </c>
      <c r="G82" s="26">
        <f t="shared" si="5"/>
        <v>53.249850924269523</v>
      </c>
      <c r="H82" s="27">
        <f t="shared" si="6"/>
        <v>33.840190816934999</v>
      </c>
      <c r="I82" s="37"/>
    </row>
    <row r="83" spans="1:9" x14ac:dyDescent="0.25">
      <c r="A83" s="50" t="s">
        <v>97</v>
      </c>
      <c r="B83" s="64">
        <v>378</v>
      </c>
      <c r="C83" s="1">
        <v>48</v>
      </c>
      <c r="D83" s="1">
        <v>198</v>
      </c>
      <c r="E83" s="65">
        <v>132</v>
      </c>
      <c r="F83" s="69">
        <f>(C83/$B83)*100</f>
        <v>12.698412698412698</v>
      </c>
      <c r="G83" s="24">
        <f>(D83/$B83)*100</f>
        <v>52.380952380952387</v>
      </c>
      <c r="H83" s="25">
        <f>(E83/$B83)*100</f>
        <v>34.920634920634917</v>
      </c>
      <c r="I83" s="37"/>
    </row>
    <row r="84" spans="1:9" x14ac:dyDescent="0.25">
      <c r="A84" s="50" t="s">
        <v>79</v>
      </c>
      <c r="B84" s="64">
        <v>4368</v>
      </c>
      <c r="C84" s="1">
        <v>520</v>
      </c>
      <c r="D84" s="1">
        <v>2269</v>
      </c>
      <c r="E84" s="65">
        <v>1579</v>
      </c>
      <c r="F84" s="24">
        <f t="shared" si="4"/>
        <v>11.904761904761903</v>
      </c>
      <c r="G84" s="24">
        <f t="shared" si="5"/>
        <v>51.945970695970701</v>
      </c>
      <c r="H84" s="25">
        <f t="shared" si="6"/>
        <v>36.149267399267401</v>
      </c>
      <c r="I84" s="37"/>
    </row>
    <row r="85" spans="1:9" x14ac:dyDescent="0.25">
      <c r="A85" s="50" t="s">
        <v>43</v>
      </c>
      <c r="B85" s="64">
        <v>1864</v>
      </c>
      <c r="C85" s="1">
        <v>279</v>
      </c>
      <c r="D85" s="1">
        <v>1046</v>
      </c>
      <c r="E85" s="65">
        <v>539</v>
      </c>
      <c r="F85" s="24">
        <f t="shared" si="4"/>
        <v>14.967811158798284</v>
      </c>
      <c r="G85" s="24">
        <f t="shared" si="5"/>
        <v>56.115879828326179</v>
      </c>
      <c r="H85" s="25">
        <f t="shared" si="6"/>
        <v>28.916309012875534</v>
      </c>
      <c r="I85" s="37"/>
    </row>
    <row r="86" spans="1:9" s="38" customFormat="1" x14ac:dyDescent="0.25">
      <c r="A86" s="50" t="s">
        <v>44</v>
      </c>
      <c r="B86" s="64">
        <v>98</v>
      </c>
      <c r="C86" s="1">
        <v>19</v>
      </c>
      <c r="D86" s="1">
        <v>59</v>
      </c>
      <c r="E86" s="65">
        <v>20</v>
      </c>
      <c r="F86" s="24">
        <f t="shared" si="4"/>
        <v>19.387755102040817</v>
      </c>
      <c r="G86" s="24">
        <f t="shared" si="5"/>
        <v>60.204081632653065</v>
      </c>
      <c r="H86" s="25">
        <f t="shared" si="6"/>
        <v>20.408163265306122</v>
      </c>
      <c r="I86" s="37"/>
    </row>
    <row r="87" spans="1:9" x14ac:dyDescent="0.25">
      <c r="A87" s="51" t="s">
        <v>11</v>
      </c>
      <c r="B87" s="58">
        <v>1412</v>
      </c>
      <c r="C87" s="10">
        <v>125</v>
      </c>
      <c r="D87" s="10">
        <v>675</v>
      </c>
      <c r="E87" s="59">
        <v>612</v>
      </c>
      <c r="F87" s="26">
        <f t="shared" si="4"/>
        <v>8.8526912181303103</v>
      </c>
      <c r="G87" s="26">
        <f t="shared" si="5"/>
        <v>47.804532577903679</v>
      </c>
      <c r="H87" s="27">
        <f t="shared" si="6"/>
        <v>43.342776203966004</v>
      </c>
      <c r="I87" s="37"/>
    </row>
    <row r="88" spans="1:9" x14ac:dyDescent="0.25">
      <c r="A88" s="50" t="s">
        <v>80</v>
      </c>
      <c r="B88" s="64">
        <v>496</v>
      </c>
      <c r="C88" s="1">
        <v>42</v>
      </c>
      <c r="D88" s="1">
        <v>204</v>
      </c>
      <c r="E88" s="65">
        <v>250</v>
      </c>
      <c r="F88" s="24">
        <f t="shared" si="4"/>
        <v>8.4677419354838701</v>
      </c>
      <c r="G88" s="24">
        <f t="shared" si="5"/>
        <v>41.12903225806452</v>
      </c>
      <c r="H88" s="25">
        <f t="shared" si="6"/>
        <v>50.403225806451616</v>
      </c>
      <c r="I88" s="37"/>
    </row>
    <row r="89" spans="1:9" x14ac:dyDescent="0.25">
      <c r="A89" s="50" t="s">
        <v>43</v>
      </c>
      <c r="B89" s="64">
        <v>883</v>
      </c>
      <c r="C89" s="1">
        <v>82</v>
      </c>
      <c r="D89" s="1">
        <v>451</v>
      </c>
      <c r="E89" s="65">
        <v>350</v>
      </c>
      <c r="F89" s="24">
        <f t="shared" si="4"/>
        <v>9.2865232163080407</v>
      </c>
      <c r="G89" s="24">
        <f t="shared" si="5"/>
        <v>51.075877689694224</v>
      </c>
      <c r="H89" s="25">
        <f t="shared" si="6"/>
        <v>39.637599093997736</v>
      </c>
      <c r="I89" s="37"/>
    </row>
    <row r="90" spans="1:9" s="38" customFormat="1" x14ac:dyDescent="0.25">
      <c r="A90" s="50" t="s">
        <v>44</v>
      </c>
      <c r="B90" s="64">
        <v>33</v>
      </c>
      <c r="C90" s="1">
        <v>1</v>
      </c>
      <c r="D90" s="1">
        <v>20</v>
      </c>
      <c r="E90" s="65">
        <v>12</v>
      </c>
      <c r="F90" s="24">
        <f t="shared" si="4"/>
        <v>3.0303030303030303</v>
      </c>
      <c r="G90" s="24">
        <f t="shared" si="5"/>
        <v>60.606060606060609</v>
      </c>
      <c r="H90" s="25">
        <f t="shared" si="6"/>
        <v>36.363636363636367</v>
      </c>
      <c r="I90" s="37"/>
    </row>
    <row r="91" spans="1:9" x14ac:dyDescent="0.25">
      <c r="A91" s="51" t="s">
        <v>15</v>
      </c>
      <c r="B91" s="58">
        <v>2313</v>
      </c>
      <c r="C91" s="10">
        <v>218</v>
      </c>
      <c r="D91" s="10">
        <v>1145</v>
      </c>
      <c r="E91" s="59">
        <v>950</v>
      </c>
      <c r="F91" s="26">
        <f t="shared" si="4"/>
        <v>9.4249891915261568</v>
      </c>
      <c r="G91" s="26">
        <f t="shared" si="5"/>
        <v>49.50281020319931</v>
      </c>
      <c r="H91" s="27">
        <f t="shared" si="6"/>
        <v>41.072200605274531</v>
      </c>
      <c r="I91" s="37"/>
    </row>
    <row r="92" spans="1:9" x14ac:dyDescent="0.25">
      <c r="A92" s="50" t="s">
        <v>81</v>
      </c>
      <c r="B92" s="64">
        <v>890</v>
      </c>
      <c r="C92" s="1">
        <v>56</v>
      </c>
      <c r="D92" s="1">
        <v>369</v>
      </c>
      <c r="E92" s="65">
        <v>465</v>
      </c>
      <c r="F92" s="24">
        <f t="shared" si="4"/>
        <v>6.2921348314606744</v>
      </c>
      <c r="G92" s="24">
        <f t="shared" si="5"/>
        <v>41.460674157303373</v>
      </c>
      <c r="H92" s="25">
        <f t="shared" si="6"/>
        <v>52.247191011235962</v>
      </c>
      <c r="I92" s="37"/>
    </row>
    <row r="93" spans="1:9" x14ac:dyDescent="0.25">
      <c r="A93" s="50" t="s">
        <v>43</v>
      </c>
      <c r="B93" s="64">
        <v>1373</v>
      </c>
      <c r="C93" s="1">
        <v>152</v>
      </c>
      <c r="D93" s="1">
        <v>750</v>
      </c>
      <c r="E93" s="65">
        <v>471</v>
      </c>
      <c r="F93" s="24">
        <f t="shared" si="4"/>
        <v>11.070648215586306</v>
      </c>
      <c r="G93" s="24">
        <f t="shared" si="5"/>
        <v>54.624908958485072</v>
      </c>
      <c r="H93" s="25">
        <f t="shared" si="6"/>
        <v>34.304442825928625</v>
      </c>
      <c r="I93" s="37"/>
    </row>
    <row r="94" spans="1:9" s="38" customFormat="1" x14ac:dyDescent="0.25">
      <c r="A94" s="50" t="s">
        <v>44</v>
      </c>
      <c r="B94" s="64">
        <v>50</v>
      </c>
      <c r="C94" s="1">
        <v>10</v>
      </c>
      <c r="D94" s="1">
        <v>26</v>
      </c>
      <c r="E94" s="65">
        <v>14</v>
      </c>
      <c r="F94" s="24">
        <f t="shared" si="4"/>
        <v>20</v>
      </c>
      <c r="G94" s="24">
        <f t="shared" si="5"/>
        <v>52</v>
      </c>
      <c r="H94" s="25">
        <f t="shared" si="6"/>
        <v>28.000000000000004</v>
      </c>
      <c r="I94" s="37"/>
    </row>
    <row r="95" spans="1:9" x14ac:dyDescent="0.25">
      <c r="A95" s="51" t="s">
        <v>16</v>
      </c>
      <c r="B95" s="58">
        <v>19727</v>
      </c>
      <c r="C95" s="10">
        <v>2240</v>
      </c>
      <c r="D95" s="10">
        <v>10829</v>
      </c>
      <c r="E95" s="59">
        <v>6658</v>
      </c>
      <c r="F95" s="26">
        <f t="shared" si="4"/>
        <v>11.354995691184671</v>
      </c>
      <c r="G95" s="26">
        <f t="shared" si="5"/>
        <v>54.894307294570886</v>
      </c>
      <c r="H95" s="27">
        <f t="shared" si="6"/>
        <v>33.750697014244437</v>
      </c>
      <c r="I95" s="37"/>
    </row>
    <row r="96" spans="1:9" x14ac:dyDescent="0.25">
      <c r="A96" s="50" t="s">
        <v>45</v>
      </c>
      <c r="B96" s="64">
        <v>7</v>
      </c>
      <c r="C96" s="1">
        <v>0</v>
      </c>
      <c r="D96" s="1">
        <v>6</v>
      </c>
      <c r="E96" s="65">
        <v>1</v>
      </c>
      <c r="F96" s="24">
        <f t="shared" si="4"/>
        <v>0</v>
      </c>
      <c r="G96" s="24">
        <f t="shared" si="5"/>
        <v>85.714285714285708</v>
      </c>
      <c r="H96" s="25">
        <f t="shared" si="6"/>
        <v>14.285714285714285</v>
      </c>
      <c r="I96" s="37"/>
    </row>
    <row r="97" spans="1:9" x14ac:dyDescent="0.25">
      <c r="A97" s="50" t="s">
        <v>73</v>
      </c>
      <c r="B97" s="64">
        <v>17845</v>
      </c>
      <c r="C97" s="1">
        <v>2027</v>
      </c>
      <c r="D97" s="1">
        <v>9868</v>
      </c>
      <c r="E97" s="65">
        <v>5950</v>
      </c>
      <c r="F97" s="24">
        <f t="shared" si="4"/>
        <v>11.358924068366489</v>
      </c>
      <c r="G97" s="24">
        <f t="shared" si="5"/>
        <v>55.298402913981505</v>
      </c>
      <c r="H97" s="25">
        <f t="shared" si="6"/>
        <v>33.342673017652004</v>
      </c>
      <c r="I97" s="37"/>
    </row>
    <row r="98" spans="1:9" x14ac:dyDescent="0.25">
      <c r="A98" s="50" t="s">
        <v>43</v>
      </c>
      <c r="B98" s="64">
        <v>1686</v>
      </c>
      <c r="C98" s="1">
        <v>185</v>
      </c>
      <c r="D98" s="1">
        <v>837</v>
      </c>
      <c r="E98" s="65">
        <v>664</v>
      </c>
      <c r="F98" s="24">
        <f t="shared" si="4"/>
        <v>10.972716488730724</v>
      </c>
      <c r="G98" s="24">
        <f t="shared" si="5"/>
        <v>49.644128113879006</v>
      </c>
      <c r="H98" s="25">
        <f t="shared" si="6"/>
        <v>39.383155397390276</v>
      </c>
      <c r="I98" s="37"/>
    </row>
    <row r="99" spans="1:9" s="38" customFormat="1" x14ac:dyDescent="0.25">
      <c r="A99" s="50" t="s">
        <v>44</v>
      </c>
      <c r="B99" s="64">
        <v>189</v>
      </c>
      <c r="C99" s="1">
        <v>28</v>
      </c>
      <c r="D99" s="1">
        <v>118</v>
      </c>
      <c r="E99" s="65">
        <v>43</v>
      </c>
      <c r="F99" s="24">
        <f t="shared" si="4"/>
        <v>14.814814814814813</v>
      </c>
      <c r="G99" s="24">
        <f t="shared" si="5"/>
        <v>62.43386243386243</v>
      </c>
      <c r="H99" s="25">
        <f t="shared" si="6"/>
        <v>22.75132275132275</v>
      </c>
      <c r="I99" s="37"/>
    </row>
    <row r="100" spans="1:9" x14ac:dyDescent="0.25">
      <c r="A100" s="51" t="s">
        <v>12</v>
      </c>
      <c r="B100" s="58">
        <v>1895</v>
      </c>
      <c r="C100" s="10">
        <v>162</v>
      </c>
      <c r="D100" s="10">
        <v>908</v>
      </c>
      <c r="E100" s="59">
        <v>825</v>
      </c>
      <c r="F100" s="26">
        <f t="shared" si="4"/>
        <v>8.5488126649076506</v>
      </c>
      <c r="G100" s="26">
        <f t="shared" si="5"/>
        <v>47.915567282321895</v>
      </c>
      <c r="H100" s="27">
        <f t="shared" si="6"/>
        <v>43.535620052770447</v>
      </c>
      <c r="I100" s="37"/>
    </row>
    <row r="101" spans="1:9" x14ac:dyDescent="0.25">
      <c r="A101" s="50" t="s">
        <v>82</v>
      </c>
      <c r="B101" s="64">
        <v>757</v>
      </c>
      <c r="C101" s="1">
        <v>74</v>
      </c>
      <c r="D101" s="1">
        <v>336</v>
      </c>
      <c r="E101" s="65">
        <v>347</v>
      </c>
      <c r="F101" s="24">
        <f t="shared" si="4"/>
        <v>9.7754293262879788</v>
      </c>
      <c r="G101" s="24">
        <f t="shared" si="5"/>
        <v>44.385733157199468</v>
      </c>
      <c r="H101" s="25">
        <f t="shared" si="6"/>
        <v>45.838837516512548</v>
      </c>
      <c r="I101" s="37"/>
    </row>
    <row r="102" spans="1:9" x14ac:dyDescent="0.25">
      <c r="A102" s="50" t="s">
        <v>43</v>
      </c>
      <c r="B102" s="64">
        <v>1110</v>
      </c>
      <c r="C102" s="1">
        <v>84</v>
      </c>
      <c r="D102" s="1">
        <v>557</v>
      </c>
      <c r="E102" s="65">
        <v>469</v>
      </c>
      <c r="F102" s="24">
        <f t="shared" si="4"/>
        <v>7.5675675675675684</v>
      </c>
      <c r="G102" s="24">
        <f t="shared" si="5"/>
        <v>50.18018018018018</v>
      </c>
      <c r="H102" s="25">
        <f t="shared" si="6"/>
        <v>42.252252252252255</v>
      </c>
      <c r="I102" s="37"/>
    </row>
    <row r="103" spans="1:9" s="38" customFormat="1" x14ac:dyDescent="0.25">
      <c r="A103" s="50" t="s">
        <v>44</v>
      </c>
      <c r="B103" s="64">
        <v>28</v>
      </c>
      <c r="C103" s="1">
        <v>4</v>
      </c>
      <c r="D103" s="1">
        <v>15</v>
      </c>
      <c r="E103" s="65">
        <v>9</v>
      </c>
      <c r="F103" s="24">
        <f t="shared" si="4"/>
        <v>14.285714285714285</v>
      </c>
      <c r="G103" s="24">
        <f t="shared" si="5"/>
        <v>53.571428571428569</v>
      </c>
      <c r="H103" s="25">
        <f t="shared" si="6"/>
        <v>32.142857142857146</v>
      </c>
      <c r="I103" s="37"/>
    </row>
    <row r="104" spans="1:9" x14ac:dyDescent="0.25">
      <c r="A104" s="51" t="s">
        <v>8</v>
      </c>
      <c r="B104" s="58">
        <v>3387</v>
      </c>
      <c r="C104" s="10">
        <v>483</v>
      </c>
      <c r="D104" s="10">
        <v>1929</v>
      </c>
      <c r="E104" s="59">
        <v>975</v>
      </c>
      <c r="F104" s="26">
        <f t="shared" si="4"/>
        <v>14.260407440212578</v>
      </c>
      <c r="G104" s="26">
        <f t="shared" si="5"/>
        <v>56.953055801594331</v>
      </c>
      <c r="H104" s="27">
        <f t="shared" si="6"/>
        <v>28.786536758193094</v>
      </c>
      <c r="I104" s="37"/>
    </row>
    <row r="105" spans="1:9" x14ac:dyDescent="0.25">
      <c r="A105" s="50" t="s">
        <v>83</v>
      </c>
      <c r="B105" s="64">
        <v>1315</v>
      </c>
      <c r="C105" s="1">
        <v>168</v>
      </c>
      <c r="D105" s="1">
        <v>728</v>
      </c>
      <c r="E105" s="65">
        <v>419</v>
      </c>
      <c r="F105" s="24">
        <f t="shared" si="4"/>
        <v>12.775665399239545</v>
      </c>
      <c r="G105" s="24">
        <f t="shared" si="5"/>
        <v>55.361216730038024</v>
      </c>
      <c r="H105" s="25">
        <f t="shared" si="6"/>
        <v>31.863117870722434</v>
      </c>
      <c r="I105" s="37"/>
    </row>
    <row r="106" spans="1:9" x14ac:dyDescent="0.25">
      <c r="A106" s="50" t="s">
        <v>43</v>
      </c>
      <c r="B106" s="64">
        <v>2032</v>
      </c>
      <c r="C106" s="1">
        <v>307</v>
      </c>
      <c r="D106" s="1">
        <v>1178</v>
      </c>
      <c r="E106" s="65">
        <v>547</v>
      </c>
      <c r="F106" s="24">
        <f t="shared" si="4"/>
        <v>15.108267716535433</v>
      </c>
      <c r="G106" s="24">
        <f t="shared" si="5"/>
        <v>57.972440944881889</v>
      </c>
      <c r="H106" s="25">
        <f t="shared" si="6"/>
        <v>26.919291338582678</v>
      </c>
      <c r="I106" s="37"/>
    </row>
    <row r="107" spans="1:9" x14ac:dyDescent="0.25">
      <c r="A107" s="50" t="s">
        <v>44</v>
      </c>
      <c r="B107" s="64">
        <v>40</v>
      </c>
      <c r="C107" s="1">
        <v>8</v>
      </c>
      <c r="D107" s="1">
        <v>23</v>
      </c>
      <c r="E107" s="65">
        <v>9</v>
      </c>
      <c r="F107" s="24">
        <f t="shared" si="4"/>
        <v>20</v>
      </c>
      <c r="G107" s="24">
        <f t="shared" si="5"/>
        <v>57.499999999999993</v>
      </c>
      <c r="H107" s="25">
        <f t="shared" si="6"/>
        <v>22.5</v>
      </c>
      <c r="I107" s="37"/>
    </row>
    <row r="108" spans="1:9" x14ac:dyDescent="0.25">
      <c r="A108" s="53" t="s">
        <v>25</v>
      </c>
      <c r="B108" s="60">
        <f>SUM(B109:B111)</f>
        <v>248190</v>
      </c>
      <c r="C108" s="8">
        <f t="shared" ref="C108:E108" si="7">SUM(C109:C111)</f>
        <v>34231</v>
      </c>
      <c r="D108" s="8">
        <f t="shared" si="7"/>
        <v>146746</v>
      </c>
      <c r="E108" s="61">
        <f t="shared" si="7"/>
        <v>67213</v>
      </c>
      <c r="F108" s="31">
        <f t="shared" ref="F108:F111" si="8">(C108/$B108)*100</f>
        <v>13.792255932954593</v>
      </c>
      <c r="G108" s="31">
        <f t="shared" ref="G108:G111" si="9">(D108/$B108)*100</f>
        <v>59.12647568395181</v>
      </c>
      <c r="H108" s="32">
        <f t="shared" ref="H108:H111" si="10">(E108/$B108)*100</f>
        <v>27.081268383093597</v>
      </c>
      <c r="I108" s="37"/>
    </row>
    <row r="109" spans="1:9" x14ac:dyDescent="0.25">
      <c r="A109" s="54" t="s">
        <v>58</v>
      </c>
      <c r="B109" s="62">
        <f>(B6+B7+B8+B12+B13+B17+B21+B25+B29+B30+B31+B32+B33+B34+B35+B36+B37+B38+B39+B40+B41+B42+B43+B47+B48+B49+B53+B54+B55+B56+B60+B64+B68+B72+B73+B74+B78+B79+B83+B84+B88+B92+B96+B97+B101+B105)</f>
        <v>190025</v>
      </c>
      <c r="C109" s="33">
        <f>(C6+C7+C8+C12+C13+C17+C21+C25+C29+C30+C31+C32+C33+C34+C35+C36+C37+C38+C39+C40+C41+C42+C43+C47+C48+C49+C53+C54+C55+C56+C60+C64+C68+C72+C73+C74+C78+C79+C83+C84+C88+C92+C96+C97+C101+C105)</f>
        <v>25574</v>
      </c>
      <c r="D109" s="33">
        <f>(D6+D7+D8+D12+D13+D17+D21+D25+D29+D30+D31+D32+D33+D34+D35+D36+D37+D38+D39+D40+D41+D42+D43+D47+D48+D49+D53+D54+D55+D56+D60+D64+D68+D72+D73+D74+D78+D79+D83+D84+D88+D92+D96+D97+D101+D105)</f>
        <v>114071</v>
      </c>
      <c r="E109" s="63">
        <f>(E6+E7+E8+E12+E13+E17+E21+E25+E29+E30+E31+E32+E33+E34+E35+E36+E37+E38+E39+E40+E41+E42+E43+E47+E48+E49+E53+E54+E55+E56+E60+E64+E68+E72+E73+E74+E78+E79+E83+E84+E88+E92+E96+E97+E101+E105)</f>
        <v>50380</v>
      </c>
      <c r="F109" s="34">
        <f t="shared" si="8"/>
        <v>13.458229180371003</v>
      </c>
      <c r="G109" s="34">
        <f t="shared" si="9"/>
        <v>60.029469806604396</v>
      </c>
      <c r="H109" s="35">
        <f t="shared" si="10"/>
        <v>26.512301013024604</v>
      </c>
      <c r="I109" s="37"/>
    </row>
    <row r="110" spans="1:9" x14ac:dyDescent="0.25">
      <c r="A110" s="54" t="s">
        <v>59</v>
      </c>
      <c r="B110" s="62">
        <f>(B9+B14+B18+B22+B26+B44+B50+B57+B61+B69+B75+B80+B85+B89+B93+B98+B102+B106+B65)</f>
        <v>55398</v>
      </c>
      <c r="C110" s="33">
        <f>(C9+C14+C18+C22+C26+C44+C50+C57+C61+C69+C75+C80+C85+C89+C93+C98+C102+C106+C65)</f>
        <v>8160</v>
      </c>
      <c r="D110" s="33">
        <f>(D9+D14+D18+D22+D26+D44+D50+D57+D61+D69+D75+D80+D85+D89+D93+D98+D102+D106+D65)</f>
        <v>30876</v>
      </c>
      <c r="E110" s="63">
        <f>(E9+E14+E18+E22+E26+E44+E50+E57+E61+E69+E75+E80+E85+E89+E93+E98+E102+E106+E65)</f>
        <v>16362</v>
      </c>
      <c r="F110" s="34">
        <f t="shared" si="8"/>
        <v>14.729773638037475</v>
      </c>
      <c r="G110" s="34">
        <f t="shared" si="9"/>
        <v>55.734864074515322</v>
      </c>
      <c r="H110" s="35">
        <f t="shared" si="10"/>
        <v>29.535362287447199</v>
      </c>
      <c r="I110" s="37"/>
    </row>
    <row r="111" spans="1:9" s="38" customFormat="1" x14ac:dyDescent="0.25">
      <c r="A111" s="54" t="s">
        <v>44</v>
      </c>
      <c r="B111" s="62">
        <f>(B10+B15+B19+B23+B27+B45+B51+B58+B62+B66+B70+B76+B81+B86+B90+B94+B99+B103+B107)</f>
        <v>2767</v>
      </c>
      <c r="C111" s="33">
        <f>(C10+C15+C19+C23+C27+C45+C51+C58+C62+C66+C70+C76+C81+C86+C90+C94+C99+C103+C107)</f>
        <v>497</v>
      </c>
      <c r="D111" s="33">
        <f>(D10+D15+D19+D23+D27+D45+D51+D58+D62+D66+D70+D76+D81+D86+D90+D94+D99+D103+D107)</f>
        <v>1799</v>
      </c>
      <c r="E111" s="63">
        <f>(E10+E15+E19+E23+E27+E45+E51+E58+E62+E66+E70+E76+E81+E86+E90+E94+E99+E103+E107)</f>
        <v>471</v>
      </c>
      <c r="F111" s="34">
        <f t="shared" si="8"/>
        <v>17.961691362486448</v>
      </c>
      <c r="G111" s="34">
        <f t="shared" si="9"/>
        <v>65.016263100831225</v>
      </c>
      <c r="H111" s="35">
        <f t="shared" si="10"/>
        <v>17.022045536682327</v>
      </c>
      <c r="I111" s="37"/>
    </row>
    <row r="112" spans="1:9" x14ac:dyDescent="0.25">
      <c r="A112" s="51" t="s">
        <v>39</v>
      </c>
      <c r="B112" s="58">
        <v>5603851</v>
      </c>
      <c r="C112" s="10">
        <v>832232</v>
      </c>
      <c r="D112" s="10">
        <v>3462243</v>
      </c>
      <c r="E112" s="59">
        <v>1309376</v>
      </c>
      <c r="F112" s="26">
        <f t="shared" si="4"/>
        <v>14.851072949655514</v>
      </c>
      <c r="G112" s="26">
        <f t="shared" si="5"/>
        <v>61.783280818851182</v>
      </c>
      <c r="H112" s="27">
        <f t="shared" si="6"/>
        <v>23.365646231493304</v>
      </c>
      <c r="I112" s="37"/>
    </row>
    <row r="113" spans="1:9" x14ac:dyDescent="0.25">
      <c r="A113" s="50" t="s">
        <v>58</v>
      </c>
      <c r="B113" s="64">
        <v>4818508</v>
      </c>
      <c r="C113" s="1">
        <v>717535</v>
      </c>
      <c r="D113" s="1">
        <v>3010017</v>
      </c>
      <c r="E113" s="65">
        <v>1090956</v>
      </c>
      <c r="F113" s="24">
        <f t="shared" si="4"/>
        <v>14.891227741035193</v>
      </c>
      <c r="G113" s="24">
        <f t="shared" si="5"/>
        <v>62.467821989711339</v>
      </c>
      <c r="H113" s="25">
        <f t="shared" si="6"/>
        <v>22.640950269253469</v>
      </c>
      <c r="I113" s="37"/>
    </row>
    <row r="114" spans="1:9" x14ac:dyDescent="0.25">
      <c r="A114" s="50" t="s">
        <v>59</v>
      </c>
      <c r="B114" s="64">
        <v>712032</v>
      </c>
      <c r="C114" s="1">
        <v>105488</v>
      </c>
      <c r="D114" s="1">
        <v>399803</v>
      </c>
      <c r="E114" s="65">
        <v>206741</v>
      </c>
      <c r="F114" s="24">
        <f t="shared" si="4"/>
        <v>14.815064491483529</v>
      </c>
      <c r="G114" s="24">
        <f t="shared" si="5"/>
        <v>56.149583164801584</v>
      </c>
      <c r="H114" s="25">
        <f t="shared" si="6"/>
        <v>29.035352343714887</v>
      </c>
      <c r="I114" s="37"/>
    </row>
    <row r="115" spans="1:9" x14ac:dyDescent="0.25">
      <c r="A115" s="55" t="s">
        <v>44</v>
      </c>
      <c r="B115" s="66">
        <v>73311</v>
      </c>
      <c r="C115" s="28">
        <v>9209</v>
      </c>
      <c r="D115" s="28">
        <v>52423</v>
      </c>
      <c r="E115" s="67">
        <v>11679</v>
      </c>
      <c r="F115" s="29">
        <f t="shared" si="4"/>
        <v>12.561552836545676</v>
      </c>
      <c r="G115" s="29">
        <f t="shared" si="5"/>
        <v>71.507686431776946</v>
      </c>
      <c r="H115" s="30">
        <f t="shared" si="6"/>
        <v>15.930760731677374</v>
      </c>
    </row>
    <row r="117" spans="1:9" x14ac:dyDescent="0.25">
      <c r="B117" s="36"/>
      <c r="C117" s="36"/>
      <c r="D117" s="36"/>
      <c r="E117" s="36"/>
    </row>
  </sheetData>
  <printOptions gridLines="1"/>
  <pageMargins left="0" right="0" top="0" bottom="0" header="0" footer="0"/>
  <pageSetup paperSize="9" scale="77" orientation="portrait" r:id="rId1"/>
  <rowBreaks count="1" manualBreakCount="1">
    <brk id="70" max="7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15624-D4B8-4A5F-B5B7-4803FA5D508D}">
  <sheetPr>
    <tabColor theme="6"/>
  </sheetPr>
  <dimension ref="A1:L49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3.85546875" style="3" customWidth="1"/>
    <col min="2" max="4" width="14.5703125" style="3" customWidth="1"/>
    <col min="5" max="5" width="19" style="3" bestFit="1" customWidth="1"/>
    <col min="6" max="7" width="9.140625" style="3" customWidth="1"/>
    <col min="8" max="16384" width="9.140625" style="3"/>
  </cols>
  <sheetData>
    <row r="1" spans="1:12" ht="21" x14ac:dyDescent="0.3">
      <c r="A1" s="4" t="s">
        <v>101</v>
      </c>
    </row>
    <row r="2" spans="1:12" x14ac:dyDescent="0.25">
      <c r="A2" s="3" t="s">
        <v>19</v>
      </c>
    </row>
    <row r="4" spans="1:12" ht="32.25" x14ac:dyDescent="0.25">
      <c r="A4" s="39" t="s">
        <v>90</v>
      </c>
      <c r="B4" s="42" t="s">
        <v>95</v>
      </c>
      <c r="C4" s="43" t="s">
        <v>91</v>
      </c>
      <c r="D4" s="68" t="s">
        <v>102</v>
      </c>
      <c r="F4" s="20" t="s">
        <v>90</v>
      </c>
      <c r="G4" s="20" t="s">
        <v>91</v>
      </c>
      <c r="K4" s="20" t="s">
        <v>90</v>
      </c>
      <c r="L4" s="20" t="s">
        <v>89</v>
      </c>
    </row>
    <row r="5" spans="1:12" x14ac:dyDescent="0.25">
      <c r="A5" s="2" t="s">
        <v>53</v>
      </c>
      <c r="B5" s="1">
        <v>330</v>
      </c>
      <c r="C5" s="44">
        <v>1.49</v>
      </c>
      <c r="D5" s="1">
        <v>221.5</v>
      </c>
      <c r="F5" s="20" t="s">
        <v>50</v>
      </c>
      <c r="G5" s="47">
        <v>1.24</v>
      </c>
      <c r="K5" s="20" t="s">
        <v>56</v>
      </c>
      <c r="L5" s="48">
        <v>92.6</v>
      </c>
    </row>
    <row r="6" spans="1:12" x14ac:dyDescent="0.25">
      <c r="A6" s="70" t="s">
        <v>40</v>
      </c>
      <c r="B6" s="1">
        <v>14719</v>
      </c>
      <c r="C6" s="45">
        <v>17.82</v>
      </c>
      <c r="D6" s="1">
        <v>826</v>
      </c>
      <c r="F6" s="20" t="s">
        <v>69</v>
      </c>
      <c r="G6" s="47">
        <v>1.29</v>
      </c>
      <c r="K6" s="20" t="s">
        <v>46</v>
      </c>
      <c r="L6" s="48">
        <v>117.1</v>
      </c>
    </row>
    <row r="7" spans="1:12" x14ac:dyDescent="0.25">
      <c r="A7" s="2" t="s">
        <v>97</v>
      </c>
      <c r="B7" s="1">
        <v>378</v>
      </c>
      <c r="C7" s="45">
        <v>1.82</v>
      </c>
      <c r="D7" s="1">
        <v>207.7</v>
      </c>
      <c r="F7" s="20" t="s">
        <v>49</v>
      </c>
      <c r="G7" s="47">
        <v>1.45</v>
      </c>
      <c r="K7" s="20" t="s">
        <v>99</v>
      </c>
      <c r="L7" s="48">
        <v>121.5</v>
      </c>
    </row>
    <row r="8" spans="1:12" x14ac:dyDescent="0.25">
      <c r="A8" s="2" t="s">
        <v>60</v>
      </c>
      <c r="B8" s="1">
        <v>1776</v>
      </c>
      <c r="C8" s="45">
        <v>5.58</v>
      </c>
      <c r="D8" s="1">
        <v>318.3</v>
      </c>
      <c r="F8" s="20" t="s">
        <v>54</v>
      </c>
      <c r="G8" s="47">
        <v>1.47</v>
      </c>
      <c r="K8" s="20" t="s">
        <v>52</v>
      </c>
      <c r="L8" s="48">
        <v>149.19999999999999</v>
      </c>
    </row>
    <row r="9" spans="1:12" x14ac:dyDescent="0.25">
      <c r="A9" s="2" t="s">
        <v>64</v>
      </c>
      <c r="B9" s="1">
        <v>1769</v>
      </c>
      <c r="C9" s="45">
        <v>6.43</v>
      </c>
      <c r="D9" s="1">
        <v>275.10000000000002</v>
      </c>
      <c r="F9" s="20" t="s">
        <v>53</v>
      </c>
      <c r="G9" s="47">
        <v>1.49</v>
      </c>
      <c r="K9" s="20" t="s">
        <v>48</v>
      </c>
      <c r="L9" s="48">
        <v>153.69999999999999</v>
      </c>
    </row>
    <row r="10" spans="1:12" x14ac:dyDescent="0.25">
      <c r="A10" s="2" t="s">
        <v>61</v>
      </c>
      <c r="B10" s="1">
        <v>1158</v>
      </c>
      <c r="C10" s="45">
        <v>3.18</v>
      </c>
      <c r="D10" s="1">
        <v>364.2</v>
      </c>
      <c r="F10" s="20" t="s">
        <v>57</v>
      </c>
      <c r="G10" s="47">
        <v>1.69</v>
      </c>
      <c r="K10" s="20" t="s">
        <v>51</v>
      </c>
      <c r="L10" s="48">
        <v>194.7</v>
      </c>
    </row>
    <row r="11" spans="1:12" x14ac:dyDescent="0.25">
      <c r="A11" s="2" t="s">
        <v>65</v>
      </c>
      <c r="B11" s="1">
        <v>791</v>
      </c>
      <c r="C11" s="45">
        <v>2.8</v>
      </c>
      <c r="D11" s="1">
        <v>282.5</v>
      </c>
      <c r="F11" s="20" t="s">
        <v>46</v>
      </c>
      <c r="G11" s="47">
        <v>1.75</v>
      </c>
      <c r="K11" s="20" t="s">
        <v>57</v>
      </c>
      <c r="L11" s="48">
        <v>203</v>
      </c>
    </row>
    <row r="12" spans="1:12" x14ac:dyDescent="0.25">
      <c r="A12" s="2" t="s">
        <v>62</v>
      </c>
      <c r="B12" s="1">
        <v>991</v>
      </c>
      <c r="C12" s="45">
        <v>3.32</v>
      </c>
      <c r="D12" s="1">
        <v>298.5</v>
      </c>
      <c r="F12" s="20" t="s">
        <v>80</v>
      </c>
      <c r="G12" s="47">
        <v>1.8</v>
      </c>
      <c r="K12" s="20" t="s">
        <v>97</v>
      </c>
      <c r="L12" s="48">
        <v>207.7</v>
      </c>
    </row>
    <row r="13" spans="1:12" x14ac:dyDescent="0.25">
      <c r="A13" s="2" t="s">
        <v>46</v>
      </c>
      <c r="B13" s="1">
        <v>205</v>
      </c>
      <c r="C13" s="45">
        <v>1.75</v>
      </c>
      <c r="D13" s="1">
        <v>117.1</v>
      </c>
      <c r="F13" s="20" t="s">
        <v>97</v>
      </c>
      <c r="G13" s="47">
        <v>1.82</v>
      </c>
      <c r="K13" s="20" t="s">
        <v>53</v>
      </c>
      <c r="L13" s="48">
        <v>221.5</v>
      </c>
    </row>
    <row r="14" spans="1:12" x14ac:dyDescent="0.25">
      <c r="A14" s="2" t="s">
        <v>63</v>
      </c>
      <c r="B14" s="1">
        <v>3749</v>
      </c>
      <c r="C14" s="45">
        <v>7.2</v>
      </c>
      <c r="D14" s="1">
        <v>520.70000000000005</v>
      </c>
      <c r="F14" s="20" t="s">
        <v>52</v>
      </c>
      <c r="G14" s="47">
        <v>1.83</v>
      </c>
      <c r="K14" s="20" t="s">
        <v>41</v>
      </c>
      <c r="L14" s="48">
        <v>223.7</v>
      </c>
    </row>
    <row r="15" spans="1:12" x14ac:dyDescent="0.25">
      <c r="A15" s="2" t="s">
        <v>66</v>
      </c>
      <c r="B15" s="1">
        <v>96796</v>
      </c>
      <c r="C15" s="45">
        <v>54.71</v>
      </c>
      <c r="D15" s="1">
        <v>1769.3</v>
      </c>
      <c r="F15" s="20" t="s">
        <v>51</v>
      </c>
      <c r="G15" s="47">
        <v>2.06</v>
      </c>
      <c r="K15" s="20" t="s">
        <v>50</v>
      </c>
      <c r="L15" s="48">
        <v>236.3</v>
      </c>
    </row>
    <row r="16" spans="1:12" x14ac:dyDescent="0.25">
      <c r="A16" s="2" t="s">
        <v>47</v>
      </c>
      <c r="B16" s="1">
        <v>727</v>
      </c>
      <c r="C16" s="45">
        <v>2.2999999999999998</v>
      </c>
      <c r="D16" s="1">
        <v>316.10000000000002</v>
      </c>
      <c r="F16" s="20" t="s">
        <v>47</v>
      </c>
      <c r="G16" s="47">
        <v>2.2999999999999998</v>
      </c>
      <c r="K16" s="20" t="s">
        <v>54</v>
      </c>
      <c r="L16" s="48">
        <v>238.1</v>
      </c>
    </row>
    <row r="17" spans="1:12" x14ac:dyDescent="0.25">
      <c r="A17" s="2" t="s">
        <v>45</v>
      </c>
      <c r="B17" s="1">
        <v>893</v>
      </c>
      <c r="C17" s="45">
        <v>3.65</v>
      </c>
      <c r="D17" s="1">
        <v>244.7</v>
      </c>
      <c r="F17" s="20" t="s">
        <v>76</v>
      </c>
      <c r="G17" s="47">
        <v>2.41</v>
      </c>
      <c r="K17" s="20" t="s">
        <v>45</v>
      </c>
      <c r="L17" s="48">
        <v>244.7</v>
      </c>
    </row>
    <row r="18" spans="1:12" x14ac:dyDescent="0.25">
      <c r="A18" s="2" t="s">
        <v>48</v>
      </c>
      <c r="B18" s="1">
        <v>484</v>
      </c>
      <c r="C18" s="45">
        <v>3.15</v>
      </c>
      <c r="D18" s="1">
        <v>153.69999999999999</v>
      </c>
      <c r="F18" s="20" t="s">
        <v>67</v>
      </c>
      <c r="G18" s="47">
        <v>2.46</v>
      </c>
      <c r="K18" s="20" t="s">
        <v>55</v>
      </c>
      <c r="L18" s="48">
        <v>247.1</v>
      </c>
    </row>
    <row r="19" spans="1:12" x14ac:dyDescent="0.25">
      <c r="A19" s="2" t="s">
        <v>70</v>
      </c>
      <c r="B19" s="1">
        <v>3483</v>
      </c>
      <c r="C19" s="45">
        <v>8.11</v>
      </c>
      <c r="D19" s="1">
        <v>429.5</v>
      </c>
      <c r="F19" s="20" t="s">
        <v>83</v>
      </c>
      <c r="G19" s="47">
        <v>2.5</v>
      </c>
      <c r="K19" s="20" t="s">
        <v>76</v>
      </c>
      <c r="L19" s="48">
        <v>258.5</v>
      </c>
    </row>
    <row r="20" spans="1:12" x14ac:dyDescent="0.25">
      <c r="A20" s="2" t="s">
        <v>72</v>
      </c>
      <c r="B20" s="1">
        <v>3977</v>
      </c>
      <c r="C20" s="45">
        <v>7.94</v>
      </c>
      <c r="D20" s="1">
        <v>500.9</v>
      </c>
      <c r="F20" s="20" t="s">
        <v>55</v>
      </c>
      <c r="G20" s="47">
        <v>2.57</v>
      </c>
      <c r="K20" s="20" t="s">
        <v>64</v>
      </c>
      <c r="L20" s="48">
        <v>275.10000000000002</v>
      </c>
    </row>
    <row r="21" spans="1:12" x14ac:dyDescent="0.25">
      <c r="A21" s="2" t="s">
        <v>67</v>
      </c>
      <c r="B21" s="1">
        <v>852</v>
      </c>
      <c r="C21" s="45">
        <v>2.46</v>
      </c>
      <c r="D21" s="1">
        <v>346.3</v>
      </c>
      <c r="F21" s="20" t="s">
        <v>82</v>
      </c>
      <c r="G21" s="47">
        <v>2.74</v>
      </c>
      <c r="K21" s="20" t="s">
        <v>80</v>
      </c>
      <c r="L21" s="48">
        <v>275.60000000000002</v>
      </c>
    </row>
    <row r="22" spans="1:12" x14ac:dyDescent="0.25">
      <c r="A22" s="2" t="s">
        <v>49</v>
      </c>
      <c r="B22" s="1">
        <v>756</v>
      </c>
      <c r="C22" s="45">
        <v>1.45</v>
      </c>
      <c r="D22" s="1">
        <v>521.4</v>
      </c>
      <c r="F22" s="20" t="s">
        <v>65</v>
      </c>
      <c r="G22" s="47">
        <v>2.8</v>
      </c>
      <c r="K22" s="20" t="s">
        <v>82</v>
      </c>
      <c r="L22" s="48">
        <v>276.3</v>
      </c>
    </row>
    <row r="23" spans="1:12" x14ac:dyDescent="0.25">
      <c r="A23" s="2" t="s">
        <v>50</v>
      </c>
      <c r="B23" s="1">
        <v>293</v>
      </c>
      <c r="C23" s="45">
        <v>1.24</v>
      </c>
      <c r="D23" s="1">
        <v>236.3</v>
      </c>
      <c r="F23" s="20" t="s">
        <v>78</v>
      </c>
      <c r="G23" s="47">
        <v>2.96</v>
      </c>
      <c r="K23" s="20" t="s">
        <v>65</v>
      </c>
      <c r="L23" s="48">
        <v>282.5</v>
      </c>
    </row>
    <row r="24" spans="1:12" x14ac:dyDescent="0.25">
      <c r="A24" s="2" t="s">
        <v>68</v>
      </c>
      <c r="B24" s="1">
        <v>2812</v>
      </c>
      <c r="C24" s="45">
        <v>7.32</v>
      </c>
      <c r="D24" s="1">
        <v>384.2</v>
      </c>
      <c r="F24" s="20" t="s">
        <v>81</v>
      </c>
      <c r="G24" s="47">
        <v>3.03</v>
      </c>
      <c r="K24" s="20" t="s">
        <v>81</v>
      </c>
      <c r="L24" s="48">
        <v>293.7</v>
      </c>
    </row>
    <row r="25" spans="1:12" x14ac:dyDescent="0.25">
      <c r="A25" s="2" t="s">
        <v>54</v>
      </c>
      <c r="B25" s="1">
        <v>350</v>
      </c>
      <c r="C25" s="45">
        <v>1.47</v>
      </c>
      <c r="D25" s="1">
        <v>238.1</v>
      </c>
      <c r="F25" s="20" t="s">
        <v>48</v>
      </c>
      <c r="G25" s="47">
        <v>3.15</v>
      </c>
      <c r="K25" s="20" t="s">
        <v>62</v>
      </c>
      <c r="L25" s="48">
        <v>298.5</v>
      </c>
    </row>
    <row r="26" spans="1:12" x14ac:dyDescent="0.25">
      <c r="A26" s="2" t="s">
        <v>99</v>
      </c>
      <c r="B26" s="1">
        <v>515</v>
      </c>
      <c r="C26" s="45">
        <v>4.24</v>
      </c>
      <c r="D26" s="1">
        <v>121.5</v>
      </c>
      <c r="F26" s="20" t="s">
        <v>61</v>
      </c>
      <c r="G26" s="47">
        <v>3.18</v>
      </c>
      <c r="K26" s="20" t="s">
        <v>71</v>
      </c>
      <c r="L26" s="48">
        <v>301.5</v>
      </c>
    </row>
    <row r="27" spans="1:12" x14ac:dyDescent="0.25">
      <c r="A27" s="2" t="s">
        <v>41</v>
      </c>
      <c r="B27" s="1">
        <v>718</v>
      </c>
      <c r="C27" s="45">
        <v>3.21</v>
      </c>
      <c r="D27" s="1">
        <v>223.7</v>
      </c>
      <c r="F27" s="20" t="s">
        <v>41</v>
      </c>
      <c r="G27" s="47">
        <v>3.21</v>
      </c>
      <c r="K27" s="20" t="s">
        <v>75</v>
      </c>
      <c r="L27" s="48">
        <v>305.7</v>
      </c>
    </row>
    <row r="28" spans="1:12" x14ac:dyDescent="0.25">
      <c r="A28" s="2" t="s">
        <v>74</v>
      </c>
      <c r="B28" s="1">
        <v>1718</v>
      </c>
      <c r="C28" s="45">
        <v>3.92</v>
      </c>
      <c r="D28" s="1">
        <v>438.3</v>
      </c>
      <c r="F28" s="20" t="s">
        <v>71</v>
      </c>
      <c r="G28" s="47">
        <v>3.26</v>
      </c>
      <c r="K28" s="20" t="s">
        <v>47</v>
      </c>
      <c r="L28" s="48">
        <v>316.10000000000002</v>
      </c>
    </row>
    <row r="29" spans="1:12" x14ac:dyDescent="0.25">
      <c r="A29" s="2" t="s">
        <v>51</v>
      </c>
      <c r="B29" s="1">
        <v>401</v>
      </c>
      <c r="C29" s="45">
        <v>2.06</v>
      </c>
      <c r="D29" s="1">
        <v>194.7</v>
      </c>
      <c r="F29" s="20" t="s">
        <v>62</v>
      </c>
      <c r="G29" s="47">
        <v>3.32</v>
      </c>
      <c r="K29" s="20" t="s">
        <v>60</v>
      </c>
      <c r="L29" s="48">
        <v>318.3</v>
      </c>
    </row>
    <row r="30" spans="1:12" x14ac:dyDescent="0.25">
      <c r="A30" s="2" t="s">
        <v>56</v>
      </c>
      <c r="B30" s="1">
        <v>348</v>
      </c>
      <c r="C30" s="45">
        <v>3.76</v>
      </c>
      <c r="D30" s="1">
        <v>92.6</v>
      </c>
      <c r="F30" s="20" t="s">
        <v>45</v>
      </c>
      <c r="G30" s="47">
        <v>3.65</v>
      </c>
      <c r="K30" s="20" t="s">
        <v>67</v>
      </c>
      <c r="L30" s="48">
        <v>346.3</v>
      </c>
    </row>
    <row r="31" spans="1:12" x14ac:dyDescent="0.25">
      <c r="A31" s="2" t="s">
        <v>75</v>
      </c>
      <c r="B31" s="1">
        <v>1406</v>
      </c>
      <c r="C31" s="45">
        <v>4.5999999999999996</v>
      </c>
      <c r="D31" s="1">
        <v>305.7</v>
      </c>
      <c r="F31" s="20" t="s">
        <v>56</v>
      </c>
      <c r="G31" s="47">
        <v>3.76</v>
      </c>
      <c r="K31" s="20" t="s">
        <v>61</v>
      </c>
      <c r="L31" s="48">
        <v>364.2</v>
      </c>
    </row>
    <row r="32" spans="1:12" x14ac:dyDescent="0.25">
      <c r="A32" s="2" t="s">
        <v>76</v>
      </c>
      <c r="B32" s="1">
        <v>623</v>
      </c>
      <c r="C32" s="45">
        <v>2.41</v>
      </c>
      <c r="D32" s="1">
        <v>258.5</v>
      </c>
      <c r="F32" s="20" t="s">
        <v>74</v>
      </c>
      <c r="G32" s="47">
        <v>3.92</v>
      </c>
      <c r="K32" s="20" t="s">
        <v>68</v>
      </c>
      <c r="L32" s="48">
        <v>384.2</v>
      </c>
    </row>
    <row r="33" spans="1:12" x14ac:dyDescent="0.25">
      <c r="A33" s="2" t="s">
        <v>77</v>
      </c>
      <c r="B33" s="1">
        <v>11349</v>
      </c>
      <c r="C33" s="45">
        <v>21.55</v>
      </c>
      <c r="D33" s="1">
        <v>526.6</v>
      </c>
      <c r="F33" s="20" t="s">
        <v>99</v>
      </c>
      <c r="G33" s="47">
        <v>4.24</v>
      </c>
      <c r="K33" s="20" t="s">
        <v>69</v>
      </c>
      <c r="L33" s="48">
        <v>385.3</v>
      </c>
    </row>
    <row r="34" spans="1:12" x14ac:dyDescent="0.25">
      <c r="A34" s="2" t="s">
        <v>78</v>
      </c>
      <c r="B34" s="1">
        <v>1244</v>
      </c>
      <c r="C34" s="45">
        <v>2.96</v>
      </c>
      <c r="D34" s="1">
        <v>420.3</v>
      </c>
      <c r="F34" s="20" t="s">
        <v>75</v>
      </c>
      <c r="G34" s="47">
        <v>4.5999999999999996</v>
      </c>
      <c r="K34" s="20" t="s">
        <v>78</v>
      </c>
      <c r="L34" s="48">
        <v>420.3</v>
      </c>
    </row>
    <row r="35" spans="1:12" x14ac:dyDescent="0.25">
      <c r="A35" s="2" t="s">
        <v>55</v>
      </c>
      <c r="B35" s="1">
        <v>635</v>
      </c>
      <c r="C35" s="45">
        <v>2.57</v>
      </c>
      <c r="D35" s="1">
        <v>247.1</v>
      </c>
      <c r="F35" s="20" t="s">
        <v>60</v>
      </c>
      <c r="G35" s="47">
        <v>5.58</v>
      </c>
      <c r="K35" s="20" t="s">
        <v>79</v>
      </c>
      <c r="L35" s="48">
        <v>426.6</v>
      </c>
    </row>
    <row r="36" spans="1:12" x14ac:dyDescent="0.25">
      <c r="A36" s="2" t="s">
        <v>57</v>
      </c>
      <c r="B36" s="1">
        <v>343</v>
      </c>
      <c r="C36" s="45">
        <v>1.69</v>
      </c>
      <c r="D36" s="1">
        <v>203</v>
      </c>
      <c r="F36" s="20" t="s">
        <v>64</v>
      </c>
      <c r="G36" s="47">
        <v>6.43</v>
      </c>
      <c r="K36" s="20" t="s">
        <v>70</v>
      </c>
      <c r="L36" s="48">
        <v>429.5</v>
      </c>
    </row>
    <row r="37" spans="1:12" x14ac:dyDescent="0.25">
      <c r="A37" s="2" t="s">
        <v>79</v>
      </c>
      <c r="B37" s="1">
        <v>4368</v>
      </c>
      <c r="C37" s="45">
        <v>10.24</v>
      </c>
      <c r="D37" s="1">
        <v>426.6</v>
      </c>
      <c r="F37" s="20" t="s">
        <v>63</v>
      </c>
      <c r="G37" s="47">
        <v>7.2</v>
      </c>
      <c r="K37" s="20" t="s">
        <v>74</v>
      </c>
      <c r="L37" s="48">
        <v>438.3</v>
      </c>
    </row>
    <row r="38" spans="1:12" x14ac:dyDescent="0.25">
      <c r="A38" s="2" t="s">
        <v>52</v>
      </c>
      <c r="B38" s="1">
        <v>273</v>
      </c>
      <c r="C38" s="45">
        <v>1.83</v>
      </c>
      <c r="D38" s="1">
        <v>149.19999999999999</v>
      </c>
      <c r="F38" s="20" t="s">
        <v>68</v>
      </c>
      <c r="G38" s="47">
        <v>7.32</v>
      </c>
      <c r="K38" s="20" t="s">
        <v>72</v>
      </c>
      <c r="L38" s="48">
        <v>500.9</v>
      </c>
    </row>
    <row r="39" spans="1:12" x14ac:dyDescent="0.25">
      <c r="A39" s="2" t="s">
        <v>80</v>
      </c>
      <c r="B39" s="1">
        <v>496</v>
      </c>
      <c r="C39" s="45">
        <v>1.8</v>
      </c>
      <c r="D39" s="1">
        <v>275.60000000000002</v>
      </c>
      <c r="F39" s="20" t="s">
        <v>72</v>
      </c>
      <c r="G39" s="47">
        <v>7.94</v>
      </c>
      <c r="K39" s="20" t="s">
        <v>100</v>
      </c>
      <c r="L39" s="48">
        <v>514.4</v>
      </c>
    </row>
    <row r="40" spans="1:12" x14ac:dyDescent="0.25">
      <c r="A40" s="2" t="s">
        <v>100</v>
      </c>
      <c r="B40" s="1">
        <v>5530</v>
      </c>
      <c r="C40" s="45">
        <v>10.75</v>
      </c>
      <c r="D40" s="1">
        <v>514.4</v>
      </c>
      <c r="F40" s="20" t="s">
        <v>70</v>
      </c>
      <c r="G40" s="47">
        <v>8.11</v>
      </c>
      <c r="K40" s="20" t="s">
        <v>63</v>
      </c>
      <c r="L40" s="48">
        <v>520.70000000000005</v>
      </c>
    </row>
    <row r="41" spans="1:12" x14ac:dyDescent="0.25">
      <c r="A41" s="2" t="s">
        <v>81</v>
      </c>
      <c r="B41" s="1">
        <v>890</v>
      </c>
      <c r="C41" s="45">
        <v>3.03</v>
      </c>
      <c r="D41" s="1">
        <v>293.7</v>
      </c>
      <c r="F41" s="20" t="s">
        <v>79</v>
      </c>
      <c r="G41" s="47">
        <v>10.24</v>
      </c>
      <c r="K41" s="20" t="s">
        <v>49</v>
      </c>
      <c r="L41" s="48">
        <v>521.4</v>
      </c>
    </row>
    <row r="42" spans="1:12" x14ac:dyDescent="0.25">
      <c r="A42" s="2" t="s">
        <v>73</v>
      </c>
      <c r="B42" s="1">
        <v>18074</v>
      </c>
      <c r="C42" s="45">
        <v>32.700000000000003</v>
      </c>
      <c r="D42" s="1">
        <v>552.70000000000005</v>
      </c>
      <c r="F42" s="20" t="s">
        <v>100</v>
      </c>
      <c r="G42" s="47">
        <v>10.75</v>
      </c>
      <c r="K42" s="20" t="s">
        <v>83</v>
      </c>
      <c r="L42" s="48">
        <v>526</v>
      </c>
    </row>
    <row r="43" spans="1:12" x14ac:dyDescent="0.25">
      <c r="A43" s="2" t="s">
        <v>71</v>
      </c>
      <c r="B43" s="1">
        <v>983</v>
      </c>
      <c r="C43" s="45">
        <v>3.26</v>
      </c>
      <c r="D43" s="1">
        <v>301.5</v>
      </c>
      <c r="F43" s="20" t="s">
        <v>40</v>
      </c>
      <c r="G43" s="47">
        <v>17.82</v>
      </c>
      <c r="K43" s="20" t="s">
        <v>77</v>
      </c>
      <c r="L43" s="48">
        <v>526.6</v>
      </c>
    </row>
    <row r="44" spans="1:12" x14ac:dyDescent="0.25">
      <c r="A44" s="2" t="s">
        <v>69</v>
      </c>
      <c r="B44" s="1">
        <v>497</v>
      </c>
      <c r="C44" s="45">
        <v>1.29</v>
      </c>
      <c r="D44" s="1">
        <v>385.3</v>
      </c>
      <c r="F44" s="20" t="s">
        <v>77</v>
      </c>
      <c r="G44" s="47">
        <v>21.55</v>
      </c>
      <c r="K44" s="20" t="s">
        <v>73</v>
      </c>
      <c r="L44" s="48">
        <v>552.70000000000005</v>
      </c>
    </row>
    <row r="45" spans="1:12" x14ac:dyDescent="0.25">
      <c r="A45" s="2" t="s">
        <v>82</v>
      </c>
      <c r="B45" s="1">
        <v>757</v>
      </c>
      <c r="C45" s="45">
        <v>2.74</v>
      </c>
      <c r="D45" s="1">
        <v>276.3</v>
      </c>
      <c r="F45" s="20" t="s">
        <v>73</v>
      </c>
      <c r="G45" s="47">
        <v>32.700000000000003</v>
      </c>
      <c r="K45" s="20" t="s">
        <v>40</v>
      </c>
      <c r="L45" s="48">
        <v>826</v>
      </c>
    </row>
    <row r="46" spans="1:12" x14ac:dyDescent="0.25">
      <c r="A46" s="41" t="s">
        <v>83</v>
      </c>
      <c r="B46" s="1">
        <v>1315</v>
      </c>
      <c r="C46" s="46">
        <v>2.5</v>
      </c>
      <c r="D46" s="1">
        <v>526</v>
      </c>
      <c r="F46" s="20" t="s">
        <v>66</v>
      </c>
      <c r="G46" s="47">
        <v>54.71</v>
      </c>
      <c r="K46" s="20" t="s">
        <v>66</v>
      </c>
      <c r="L46" s="48">
        <v>1769.3</v>
      </c>
    </row>
    <row r="49" spans="2:2" x14ac:dyDescent="0.25">
      <c r="B49" s="36"/>
    </row>
  </sheetData>
  <sortState xmlns:xlrd2="http://schemas.microsoft.com/office/spreadsheetml/2017/richdata2" ref="K5:L46">
    <sortCondition ref="L5:L46"/>
  </sortState>
  <printOptions gridLines="1"/>
  <pageMargins left="0" right="0" top="0" bottom="0" header="0" footer="0"/>
  <pageSetup paperSize="9" scale="77" orientation="landscape" r:id="rId1"/>
  <rowBreaks count="1" manualBreakCount="1">
    <brk id="47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4</vt:i4>
      </vt:variant>
    </vt:vector>
  </HeadingPairs>
  <TitlesOfParts>
    <vt:vector size="7" baseType="lpstr">
      <vt:lpstr>Kunnittain</vt:lpstr>
      <vt:lpstr>Ikäluokat taajamittain</vt:lpstr>
      <vt:lpstr>Pinta-ala ja väestöntiheys</vt:lpstr>
      <vt:lpstr>'Ikäluokat taajamittain'!Tulostusalue</vt:lpstr>
      <vt:lpstr>Kunnittain!Tulostusalue</vt:lpstr>
      <vt:lpstr>'Pinta-ala ja väestöntiheys'!Tulostusalue</vt:lpstr>
      <vt:lpstr>'Ikäluokat taajamittain'!Tulostusotsikot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2024-11-29T05:56:29Z</dcterms:created>
  <dcterms:modified xsi:type="dcterms:W3CDTF">2024-11-29T05:57:13Z</dcterms:modified>
</cp:coreProperties>
</file>