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6" documentId="13_ncr:1_{E83AE040-DAC8-40EC-A3B6-7EB3620C2D5E}" xr6:coauthVersionLast="47" xr6:coauthVersionMax="47" xr10:uidLastSave="{1B5C3AE2-CEBE-4CD1-9758-DB4CEBB146AE}"/>
  <bookViews>
    <workbookView xWindow="-120" yWindow="-120" windowWidth="29040" windowHeight="15840" xr2:uid="{00000000-000D-0000-FFFF-FFFF00000000}"/>
  </bookViews>
  <sheets>
    <sheet name="Pohjois-Savo" sheetId="2" r:id="rId1"/>
    <sheet name="Maakunnat" sheetId="3" r:id="rId2"/>
  </sheets>
  <definedNames>
    <definedName name="_xlnm.Print_Area" localSheetId="1">Maakunnat!$A$1:$I$38</definedName>
    <definedName name="_xlnm.Print_Area" localSheetId="0">'Pohjois-Savo'!$A$1:$I$38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5" i="3"/>
  <c r="H6" i="2"/>
  <c r="H8" i="2"/>
  <c r="H9" i="2"/>
  <c r="H10" i="2"/>
  <c r="H11" i="2"/>
  <c r="H12" i="2"/>
  <c r="H13" i="2"/>
  <c r="H14" i="2"/>
  <c r="H16" i="2"/>
  <c r="H17" i="2"/>
  <c r="H18" i="2"/>
  <c r="H19" i="2"/>
  <c r="H21" i="2"/>
  <c r="H22" i="2"/>
  <c r="H23" i="2"/>
  <c r="H25" i="2"/>
  <c r="H26" i="2"/>
  <c r="H27" i="2"/>
  <c r="H29" i="2"/>
  <c r="H5" i="2"/>
  <c r="G6" i="2"/>
  <c r="G8" i="2"/>
  <c r="G9" i="2"/>
  <c r="G10" i="2"/>
  <c r="G11" i="2"/>
  <c r="G12" i="2"/>
  <c r="G13" i="2"/>
  <c r="G14" i="2"/>
  <c r="G16" i="2"/>
  <c r="G17" i="2"/>
  <c r="G18" i="2"/>
  <c r="G19" i="2"/>
  <c r="G21" i="2"/>
  <c r="G22" i="2"/>
  <c r="G23" i="2"/>
  <c r="G25" i="2"/>
  <c r="G26" i="2"/>
  <c r="G27" i="2"/>
  <c r="G29" i="2"/>
  <c r="G5" i="2"/>
  <c r="C28" i="2"/>
  <c r="H28" i="2" s="1"/>
  <c r="D28" i="2"/>
  <c r="E28" i="2"/>
  <c r="F28" i="2"/>
  <c r="G28" i="2" s="1"/>
  <c r="C24" i="2"/>
  <c r="D24" i="2"/>
  <c r="E24" i="2"/>
  <c r="F24" i="2"/>
  <c r="C20" i="2"/>
  <c r="D20" i="2"/>
  <c r="E20" i="2"/>
  <c r="F20" i="2"/>
  <c r="H20" i="2"/>
  <c r="C15" i="2"/>
  <c r="H15" i="2" s="1"/>
  <c r="D15" i="2"/>
  <c r="E15" i="2"/>
  <c r="F15" i="2"/>
  <c r="G15" i="2" s="1"/>
  <c r="C7" i="2"/>
  <c r="D7" i="2"/>
  <c r="E7" i="2"/>
  <c r="F7" i="2"/>
  <c r="H7" i="2"/>
  <c r="G20" i="2" l="1"/>
  <c r="H24" i="2"/>
  <c r="G24" i="2"/>
  <c r="G7" i="2"/>
</calcChain>
</file>

<file path=xl/sharedStrings.xml><?xml version="1.0" encoding="utf-8"?>
<sst xmlns="http://schemas.openxmlformats.org/spreadsheetml/2006/main" count="65" uniqueCount="56">
  <si>
    <t>Lappi</t>
  </si>
  <si>
    <t>Etelä-Karjala</t>
  </si>
  <si>
    <t>Etelä-Savo</t>
  </si>
  <si>
    <t>Pohjois-Pohjanmaa</t>
  </si>
  <si>
    <t>Etelä-Pohjanmaa</t>
  </si>
  <si>
    <t>Kunta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</si>
  <si>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</si>
  <si>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</si>
  <si>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</si>
  <si>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</si>
  <si>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</si>
  <si>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</si>
  <si>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</si>
  <si>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</si>
  <si>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</si>
  <si>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</si>
  <si>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</si>
  <si>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</si>
  <si>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</si>
  <si>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</si>
  <si>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</si>
  <si>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</si>
  <si>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</si>
  <si>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</si>
  <si>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</si>
  <si>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 xml:space="preserve">Maakunta
</t>
  </si>
  <si>
    <t>Kymenlaakso</t>
  </si>
  <si>
    <t>Uusimaa</t>
  </si>
  <si>
    <t>Varsinais-Suomi</t>
  </si>
  <si>
    <t>Ahvenanmaa</t>
  </si>
  <si>
    <t>Asukasta/
kokonaispinta-ala</t>
  </si>
  <si>
    <t>Asukasta/
maapinta-ala</t>
  </si>
  <si>
    <t>Pohjois-Savo</t>
  </si>
  <si>
    <t>Kuopion seutukunta</t>
  </si>
  <si>
    <t>Ylä-Savon seutukunta</t>
  </si>
  <si>
    <t>Sisä-Savon seutukunta</t>
  </si>
  <si>
    <t>Koillis-Savon seutukunta</t>
  </si>
  <si>
    <t>Varkauden seutukunta</t>
  </si>
  <si>
    <t>Lähde: Tilastokeskus (väkiluku), Maanmittauslaitos (pinta-ala)</t>
  </si>
  <si>
    <r>
      <t>Maata 
km</t>
    </r>
    <r>
      <rPr>
        <b/>
        <vertAlign val="superscript"/>
        <sz val="11"/>
        <rFont val="Calibri"/>
        <family val="2"/>
        <scheme val="minor"/>
      </rPr>
      <t>2</t>
    </r>
  </si>
  <si>
    <r>
      <t>Makeaa vettä 
km</t>
    </r>
    <r>
      <rPr>
        <b/>
        <vertAlign val="superscript"/>
        <sz val="11"/>
        <rFont val="Calibri"/>
        <family val="2"/>
        <scheme val="minor"/>
      </rPr>
      <t>2</t>
    </r>
  </si>
  <si>
    <r>
      <t>Merivettä 
km</t>
    </r>
    <r>
      <rPr>
        <b/>
        <vertAlign val="superscript"/>
        <sz val="11"/>
        <rFont val="Calibri"/>
        <family val="2"/>
        <scheme val="minor"/>
      </rPr>
      <t>2</t>
    </r>
  </si>
  <si>
    <r>
      <t>Yhteensä 
km</t>
    </r>
    <r>
      <rPr>
        <b/>
        <vertAlign val="superscript"/>
        <sz val="11"/>
        <rFont val="Calibri"/>
        <family val="2"/>
        <scheme val="minor"/>
      </rPr>
      <t>2</t>
    </r>
  </si>
  <si>
    <t>Kainuu</t>
  </si>
  <si>
    <t>Kanta-Häme</t>
  </si>
  <si>
    <t>Keski-Pohjanmaa</t>
  </si>
  <si>
    <t>Keski-Suomi</t>
  </si>
  <si>
    <t>Pirkanmaa</t>
  </si>
  <si>
    <t>Pohjanmaa</t>
  </si>
  <si>
    <t>Pohjois-Karjala</t>
  </si>
  <si>
    <t>Päijät-Häme</t>
  </si>
  <si>
    <t>Satakunta</t>
  </si>
  <si>
    <t>Koko maa</t>
  </si>
  <si>
    <t>Väkiluku 31.12.2022, pinta-ala ja asukastiheys Pohjois-Savossa</t>
  </si>
  <si>
    <t>Väkiluku 
31.12.2022</t>
  </si>
  <si>
    <t>Väkiluku 31.12.2022, pinta-ala ja asukastiheys maakunnittain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</si>
</sst>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0.0"/>
    <numFmt numFmtId="167" formatCode="0.0"/>
  </numFmts>
  <fonts count="26" x14ac:knownFonts="1">
    <font>
      <sz val="1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0" fillId="0" borderId="0"/>
    <xf numFmtId="16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164" fontId="2" fillId="0" borderId="0" applyFont="0" applyFill="0" applyBorder="0" applyAlignment="0" applyProtection="0"/>
  </cellStyleXfs>
  <cellXfs count="59">
    <xf numFmtId="0" fontId="0" fillId="0" borderId="0" xfId="0"/>
    <xf numFmtId="3" fontId="21" fillId="0" borderId="12" xfId="0" applyNumberFormat="1" applyFont="1" applyBorder="1"/>
    <xf numFmtId="0" fontId="21" fillId="0" borderId="12" xfId="0" applyFont="1" applyBorder="1"/>
    <xf numFmtId="166" fontId="21" fillId="0" borderId="13" xfId="0" applyNumberFormat="1" applyFont="1" applyBorder="1"/>
    <xf numFmtId="3" fontId="21" fillId="0" borderId="0" xfId="0" applyNumberFormat="1" applyFont="1"/>
    <xf numFmtId="0" fontId="21" fillId="0" borderId="0" xfId="0" applyFont="1"/>
    <xf numFmtId="166" fontId="21" fillId="0" borderId="15" xfId="0" applyNumberFormat="1" applyFont="1" applyBorder="1"/>
    <xf numFmtId="3" fontId="22" fillId="0" borderId="0" xfId="0" applyNumberFormat="1" applyFont="1" applyAlignment="1">
      <alignment wrapText="1"/>
    </xf>
    <xf numFmtId="3" fontId="22" fillId="0" borderId="0" xfId="0" applyNumberFormat="1" applyFont="1"/>
    <xf numFmtId="0" fontId="21" fillId="0" borderId="19" xfId="0" applyFont="1" applyBorder="1"/>
    <xf numFmtId="0" fontId="21" fillId="0" borderId="20" xfId="0" applyFont="1" applyBorder="1"/>
    <xf numFmtId="0" fontId="22" fillId="0" borderId="20" xfId="0" applyFont="1" applyBorder="1" applyAlignment="1">
      <alignment wrapText="1"/>
    </xf>
    <xf numFmtId="0" fontId="22" fillId="0" borderId="20" xfId="0" applyFont="1" applyBorder="1"/>
    <xf numFmtId="166" fontId="21" fillId="0" borderId="11" xfId="0" applyNumberFormat="1" applyFont="1" applyBorder="1"/>
    <xf numFmtId="166" fontId="21" fillId="0" borderId="14" xfId="0" applyNumberFormat="1" applyFont="1" applyBorder="1"/>
    <xf numFmtId="166" fontId="22" fillId="0" borderId="14" xfId="0" applyNumberFormat="1" applyFont="1" applyBorder="1"/>
    <xf numFmtId="166" fontId="22" fillId="0" borderId="15" xfId="0" applyNumberFormat="1" applyFont="1" applyBorder="1"/>
    <xf numFmtId="0" fontId="21" fillId="33" borderId="0" xfId="0" applyFont="1" applyFill="1"/>
    <xf numFmtId="4" fontId="21" fillId="33" borderId="0" xfId="0" applyNumberFormat="1" applyFont="1" applyFill="1"/>
    <xf numFmtId="0" fontId="22" fillId="33" borderId="0" xfId="0" applyFont="1" applyFill="1"/>
    <xf numFmtId="4" fontId="1" fillId="33" borderId="0" xfId="45" applyNumberFormat="1" applyFont="1" applyFill="1"/>
    <xf numFmtId="4" fontId="1" fillId="33" borderId="0" xfId="41" applyNumberFormat="1" applyFont="1" applyFill="1"/>
    <xf numFmtId="165" fontId="25" fillId="33" borderId="0" xfId="0" applyNumberFormat="1" applyFont="1" applyFill="1" applyAlignment="1">
      <alignment horizontal="left"/>
    </xf>
    <xf numFmtId="165" fontId="22" fillId="33" borderId="0" xfId="0" applyNumberFormat="1" applyFont="1" applyFill="1" applyAlignment="1">
      <alignment horizontal="left"/>
    </xf>
    <xf numFmtId="165" fontId="21" fillId="33" borderId="0" xfId="0" applyNumberFormat="1" applyFont="1" applyFill="1" applyAlignment="1">
      <alignment horizontal="left"/>
    </xf>
    <xf numFmtId="0" fontId="22" fillId="35" borderId="21" xfId="0" applyFont="1" applyFill="1" applyBorder="1" applyAlignment="1">
      <alignment wrapText="1"/>
    </xf>
    <xf numFmtId="3" fontId="22" fillId="35" borderId="17" xfId="0" applyNumberFormat="1" applyFont="1" applyFill="1" applyBorder="1"/>
    <xf numFmtId="4" fontId="24" fillId="35" borderId="17" xfId="41" applyNumberFormat="1" applyFont="1" applyFill="1" applyBorder="1"/>
    <xf numFmtId="3" fontId="24" fillId="35" borderId="17" xfId="41" applyNumberFormat="1" applyFont="1" applyFill="1" applyBorder="1"/>
    <xf numFmtId="166" fontId="22" fillId="35" borderId="16" xfId="0" applyNumberFormat="1" applyFont="1" applyFill="1" applyBorder="1"/>
    <xf numFmtId="166" fontId="22" fillId="35" borderId="18" xfId="0" applyNumberFormat="1" applyFont="1" applyFill="1" applyBorder="1"/>
    <xf numFmtId="0" fontId="22" fillId="34" borderId="10" xfId="0" applyFont="1" applyFill="1" applyBorder="1" applyAlignment="1">
      <alignment horizontal="left" wrapText="1"/>
    </xf>
    <xf numFmtId="4" fontId="22" fillId="34" borderId="10" xfId="0" applyNumberFormat="1" applyFont="1" applyFill="1" applyBorder="1" applyAlignment="1">
      <alignment horizontal="left" wrapText="1"/>
    </xf>
    <xf numFmtId="4" fontId="1" fillId="0" borderId="12" xfId="41" applyNumberFormat="1" applyFont="1" applyBorder="1"/>
    <xf numFmtId="166" fontId="1" fillId="0" borderId="13" xfId="41" applyNumberFormat="1" applyFont="1" applyBorder="1"/>
    <xf numFmtId="4" fontId="1" fillId="0" borderId="0" xfId="41" applyNumberFormat="1" applyFont="1"/>
    <xf numFmtId="166" fontId="1" fillId="0" borderId="15" xfId="41" applyNumberFormat="1" applyFont="1" applyBorder="1"/>
    <xf numFmtId="167" fontId="21" fillId="0" borderId="11" xfId="0" applyNumberFormat="1" applyFont="1" applyBorder="1"/>
    <xf numFmtId="167" fontId="21" fillId="0" borderId="14" xfId="0" applyNumberFormat="1" applyFont="1" applyBorder="1"/>
    <xf numFmtId="0" fontId="22" fillId="33" borderId="0" xfId="0" applyFont="1" applyFill="1" applyAlignment="1">
      <alignment wrapText="1"/>
    </xf>
    <xf numFmtId="4" fontId="22" fillId="33" borderId="0" xfId="0" applyNumberFormat="1" applyFont="1" applyFill="1"/>
    <xf numFmtId="4" fontId="24" fillId="33" borderId="0" xfId="41" applyNumberFormat="1" applyFont="1" applyFill="1"/>
    <xf numFmtId="4" fontId="22" fillId="33" borderId="0" xfId="0" applyNumberFormat="1" applyFont="1" applyFill="1" applyAlignment="1">
      <alignment wrapText="1"/>
    </xf>
    <xf numFmtId="0" fontId="25" fillId="33" borderId="0" xfId="0" applyFont="1" applyFill="1"/>
    <xf numFmtId="4" fontId="22" fillId="34" borderId="17" xfId="0" applyNumberFormat="1" applyFont="1" applyFill="1" applyBorder="1" applyAlignment="1">
      <alignment wrapText="1"/>
    </xf>
    <xf numFmtId="167" fontId="22" fillId="34" borderId="16" xfId="0" applyNumberFormat="1" applyFont="1" applyFill="1" applyBorder="1"/>
    <xf numFmtId="166" fontId="24" fillId="34" borderId="18" xfId="41" applyNumberFormat="1" applyFont="1" applyFill="1" applyBorder="1"/>
    <xf numFmtId="4" fontId="24" fillId="35" borderId="0" xfId="41" applyNumberFormat="1" applyFont="1" applyFill="1"/>
    <xf numFmtId="167" fontId="22" fillId="35" borderId="14" xfId="0" applyNumberFormat="1" applyFont="1" applyFill="1" applyBorder="1"/>
    <xf numFmtId="166" fontId="24" fillId="35" borderId="15" xfId="41" applyNumberFormat="1" applyFont="1" applyFill="1" applyBorder="1"/>
    <xf numFmtId="3" fontId="21" fillId="0" borderId="12" xfId="0" applyNumberFormat="1" applyFont="1" applyBorder="1" applyAlignment="1">
      <alignment wrapText="1"/>
    </xf>
    <xf numFmtId="3" fontId="21" fillId="0" borderId="0" xfId="0" applyNumberFormat="1" applyFont="1" applyAlignment="1">
      <alignment wrapText="1"/>
    </xf>
    <xf numFmtId="3" fontId="22" fillId="35" borderId="0" xfId="0" applyNumberFormat="1" applyFont="1" applyFill="1" applyAlignment="1">
      <alignment wrapText="1"/>
    </xf>
    <xf numFmtId="3" fontId="22" fillId="34" borderId="17" xfId="0" applyNumberFormat="1" applyFont="1" applyFill="1" applyBorder="1" applyAlignment="1">
      <alignment wrapText="1"/>
    </xf>
    <xf numFmtId="0" fontId="22" fillId="34" borderId="22" xfId="0" applyFont="1" applyFill="1" applyBorder="1" applyAlignment="1">
      <alignment horizontal="left" wrapText="1"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4" fillId="34" borderId="21" xfId="0" applyFont="1" applyFill="1" applyBorder="1"/>
  </cellXfs>
  <cellStyles count="63">
    <cellStyle name="20 % - Aksentti1" xfId="18" builtinId="30" customBuiltin="1"/>
    <cellStyle name="20 % - Aksentti1 2" xfId="47" xr:uid="{00000000-0005-0000-0000-000001000000}"/>
    <cellStyle name="20 % - Aksentti2" xfId="22" builtinId="34" customBuiltin="1"/>
    <cellStyle name="20 % - Aksentti2 2" xfId="49" xr:uid="{00000000-0005-0000-0000-000003000000}"/>
    <cellStyle name="20 % - Aksentti3" xfId="26" builtinId="38" customBuiltin="1"/>
    <cellStyle name="20 % - Aksentti3 2" xfId="51" xr:uid="{00000000-0005-0000-0000-000005000000}"/>
    <cellStyle name="20 % - Aksentti4" xfId="30" builtinId="42" customBuiltin="1"/>
    <cellStyle name="20 % - Aksentti4 2" xfId="53" xr:uid="{00000000-0005-0000-0000-000007000000}"/>
    <cellStyle name="20 % - Aksentti5" xfId="34" builtinId="46" customBuiltin="1"/>
    <cellStyle name="20 % - Aksentti5 2" xfId="55" xr:uid="{00000000-0005-0000-0000-000009000000}"/>
    <cellStyle name="20 % - Aksentti6" xfId="38" builtinId="50" customBuiltin="1"/>
    <cellStyle name="20 % - Aksentti6 2" xfId="57" xr:uid="{00000000-0005-0000-0000-00000B000000}"/>
    <cellStyle name="40 % - Aksentti1" xfId="19" builtinId="31" customBuiltin="1"/>
    <cellStyle name="40 % - Aksentti1 2" xfId="48" xr:uid="{00000000-0005-0000-0000-00000D000000}"/>
    <cellStyle name="40 % - Aksentti2" xfId="23" builtinId="35" customBuiltin="1"/>
    <cellStyle name="40 % - Aksentti2 2" xfId="50" xr:uid="{00000000-0005-0000-0000-00000F000000}"/>
    <cellStyle name="40 % - Aksentti3" xfId="27" builtinId="39" customBuiltin="1"/>
    <cellStyle name="40 % - Aksentti3 2" xfId="52" xr:uid="{00000000-0005-0000-0000-000011000000}"/>
    <cellStyle name="40 % - Aksentti4" xfId="31" builtinId="43" customBuiltin="1"/>
    <cellStyle name="40 % - Aksentti4 2" xfId="54" xr:uid="{00000000-0005-0000-0000-000013000000}"/>
    <cellStyle name="40 % - Aksentti5" xfId="35" builtinId="47" customBuiltin="1"/>
    <cellStyle name="40 % - Aksentti5 2" xfId="56" xr:uid="{00000000-0005-0000-0000-000015000000}"/>
    <cellStyle name="40 % - Aksentti6" xfId="39" builtinId="51" customBuiltin="1"/>
    <cellStyle name="40 % - Aksentti6 2" xfId="58" xr:uid="{00000000-0005-0000-0000-000017000000}"/>
    <cellStyle name="60 % - Aksentti1" xfId="20" builtinId="32" customBuiltin="1"/>
    <cellStyle name="60 % - Aksentti2" xfId="24" builtinId="36" customBuiltin="1"/>
    <cellStyle name="60 % - Aksentti3" xfId="28" builtinId="40" customBuiltin="1"/>
    <cellStyle name="60 % - Aksentti4" xfId="32" builtinId="44" customBuiltin="1"/>
    <cellStyle name="60 % - Aksentti5" xfId="36" builtinId="48" customBuiltin="1"/>
    <cellStyle name="60 % - Aksentti6" xfId="40" builtinId="52" customBuiltin="1"/>
    <cellStyle name="Aksentti1" xfId="17" builtinId="29" customBuiltin="1"/>
    <cellStyle name="Aksentti2" xfId="21" builtinId="33" customBuiltin="1"/>
    <cellStyle name="Aksentti3" xfId="25" builtinId="37" customBuiltin="1"/>
    <cellStyle name="Aksentti4" xfId="29" builtinId="41" customBuiltin="1"/>
    <cellStyle name="Aksentti5" xfId="33" builtinId="45" customBuiltin="1"/>
    <cellStyle name="Aksentti6" xfId="37" builtinId="49" customBuiltin="1"/>
    <cellStyle name="Erotin 2" xfId="44" xr:uid="{00000000-0005-0000-0000-000024000000}"/>
    <cellStyle name="Erotin 2 2" xfId="62" xr:uid="{BDE1D644-0AEC-485A-91AB-42D608468CDD}"/>
    <cellStyle name="Erotin 3" xfId="59" xr:uid="{00000000-0005-0000-0000-000025000000}"/>
    <cellStyle name="Huomautus 2" xfId="42" xr:uid="{00000000-0005-0000-0000-000026000000}"/>
    <cellStyle name="Huomautus 2 2" xfId="61" xr:uid="{5EAB0F6A-07C3-4FDA-8AA6-C05A52789576}"/>
    <cellStyle name="Huomautus 3" xfId="46" xr:uid="{00000000-0005-0000-0000-000027000000}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1" xr:uid="{00000000-0005-0000-0000-00002E000000}"/>
    <cellStyle name="Normaali 2 2" xfId="43" xr:uid="{00000000-0005-0000-0000-00002F000000}"/>
    <cellStyle name="Normaali 2 3" xfId="60" xr:uid="{18605D70-14AA-4CE9-8B9C-213F2A75B702}"/>
    <cellStyle name="Normaali 3" xfId="45" xr:uid="{00000000-0005-0000-0000-000030000000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5" builtinId="53" customBuiltin="1"/>
    <cellStyle name="Summa" xfId="16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.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.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17F867-04CA-4769-B7F3-0167EA0267C6}" name="Taulukko1" displayName="Taulukko1" ref="A4:H29" totalsRowShown="0" headerRowDxfId="21" dataDxfId="19" headerRowBorderDxfId="20">
  <autoFilter ref="A4:H29" xr:uid="{2317F867-04CA-4769-B7F3-0167EA0267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358B601-4058-419F-89E2-C17CA85F6475}" name="Kunta" dataDxfId="18"/>
    <tableColumn id="2" xr3:uid="{23FCB2B8-43DB-4936-8EC8-FCFCA2C25DC4}" name="Väkiluku _x000a_31.12.2022" dataDxfId="17"/>
    <tableColumn id="3" xr3:uid="{D2BED1F7-0859-4156-8D9D-16813D211909}" name="Maata _x000a_km2" dataDxfId="16"/>
    <tableColumn id="4" xr3:uid="{805748C5-CD15-4642-85F4-F6140B8C6B3E}" name="Makeaa vettä _x000a_km2" dataDxfId="15"/>
    <tableColumn id="5" xr3:uid="{F2DDB85A-8D79-4C79-94A7-3E232D0CDCE9}" name="Merivettä _x000a_km2" dataDxfId="14"/>
    <tableColumn id="6" xr3:uid="{E18404D8-8093-425C-8CB2-95113B3CE6E4}" name="Yhteensä _x000a_km2" dataDxfId="13"/>
    <tableColumn id="7" xr3:uid="{E334E929-282F-4060-A854-E8FDBB70E1B4}" name="Asukasta/_x000a_kokonaispinta-ala" dataDxfId="12">
      <calculatedColumnFormula>(B5/F5)</calculatedColumnFormula>
    </tableColumn>
    <tableColumn id="8" xr3:uid="{6459E086-E025-43DF-A7E2-45F9F2721FA8}" name="Asukasta/_x000a_maapinta-ala" dataDxfId="11">
      <calculatedColumnFormula>(B5/C5)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2CBBD7-022F-4CF2-8905-359A639C26AC}" name="Taulukko2" displayName="Taulukko2" ref="A4:H24" totalsRowShown="0" headerRowDxfId="10" dataDxfId="8" headerRowBorderDxfId="9" dataCellStyle="Normaali 2">
  <autoFilter ref="A4:H24" xr:uid="{0F2CBBD7-022F-4CF2-8905-359A639C26A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06FEDE4-0069-4F1C-95F6-415838FB8CA0}" name="Maakunta_x000a_" dataDxfId="7"/>
    <tableColumn id="2" xr3:uid="{C82F4EBD-BFFB-49E6-AC5A-BBB95F9E50AD}" name="Väkiluku _x000a_31.12.2022" dataDxfId="6"/>
    <tableColumn id="3" xr3:uid="{EC2FBADB-ADC7-4376-A235-1667E0EA9452}" name="Maata _x000a_km2" dataDxfId="5" dataCellStyle="Normaali 2"/>
    <tableColumn id="4" xr3:uid="{A6CC32FE-6733-469E-834A-02074004A013}" name="Makeaa vettä _x000a_km2" dataDxfId="4" dataCellStyle="Normaali 2"/>
    <tableColumn id="5" xr3:uid="{BFA36859-15D3-4CC1-80AC-D980345A4B88}" name="Merivettä _x000a_km2" dataDxfId="3" dataCellStyle="Normaali 2"/>
    <tableColumn id="6" xr3:uid="{9F8F2661-91BA-41A3-A231-49D671A44B72}" name="Yhteensä _x000a_km2" dataDxfId="2" dataCellStyle="Normaali 2"/>
    <tableColumn id="7" xr3:uid="{0D437B51-CE12-47A9-B5D8-6E3AB0093AE2}" name="Asukasta/_x000a_kokonaispinta-ala" dataDxfId="1">
      <calculatedColumnFormula>(B5/F5)</calculatedColumnFormula>
    </tableColumn>
    <tableColumn id="8" xr3:uid="{59EC6E9C-6A0D-4C64-BB97-46D6659844B1}" name="Asukasta/_x000a_maapinta-ala" dataDxfId="0" dataCellStyle="Normaali 2">
      <calculatedColumnFormula>(B5/C5)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Normal="100" workbookViewId="0">
      <selection activeCell="G1" sqref="G1"/>
    </sheetView>
  </sheetViews>
  <sheetFormatPr defaultRowHeight="15" x14ac:dyDescent="0.25"/>
  <cols>
    <col min="1" max="1" width="22.625" style="17" customWidth="1"/>
    <col min="2" max="2" width="11.625" style="17" customWidth="1"/>
    <col min="3" max="6" width="11.625" style="18" customWidth="1"/>
    <col min="7" max="8" width="15.625" style="17" customWidth="1"/>
    <col min="9" max="9" width="19.75" style="17" customWidth="1"/>
    <col min="10" max="16384" width="9" style="17"/>
  </cols>
  <sheetData>
    <row r="1" spans="1:14" ht="18.75" x14ac:dyDescent="0.3">
      <c r="A1" s="22" t="s">
        <v>53</v>
      </c>
      <c r="B1" s="23"/>
    </row>
    <row r="2" spans="1:14" x14ac:dyDescent="0.25">
      <c r="A2" s="24" t="s">
        <v>38</v>
      </c>
      <c r="B2" s="24"/>
    </row>
    <row r="4" spans="1:14" s="19" customFormat="1" ht="32.25" x14ac:dyDescent="0.25">
      <c r="A4" s="31" t="s">
        <v>5</v>
      </c>
      <c r="B4" s="31" t="s">
        <v>54</v>
      </c>
      <c r="C4" s="32" t="s">
        <v>39</v>
      </c>
      <c r="D4" s="32" t="s">
        <v>40</v>
      </c>
      <c r="E4" s="32" t="s">
        <v>41</v>
      </c>
      <c r="F4" s="32" t="s">
        <v>42</v>
      </c>
      <c r="G4" s="31" t="s">
        <v>30</v>
      </c>
      <c r="H4" s="31" t="s">
        <v>31</v>
      </c>
    </row>
    <row r="5" spans="1:14" x14ac:dyDescent="0.25">
      <c r="A5" s="9" t="s">
        <v>11</v>
      </c>
      <c r="B5" s="1">
        <v>122594</v>
      </c>
      <c r="C5" s="2">
        <v>3241.7400000000007</v>
      </c>
      <c r="D5" s="2">
        <v>1084.6099999999999</v>
      </c>
      <c r="E5" s="2">
        <v>0</v>
      </c>
      <c r="F5" s="2">
        <v>4326.3500000000004</v>
      </c>
      <c r="G5" s="13">
        <f>(B5/F5)</f>
        <v>28.336588579287387</v>
      </c>
      <c r="H5" s="3">
        <f>(B5/C5)</f>
        <v>37.817345006076977</v>
      </c>
      <c r="J5" s="20"/>
      <c r="K5" s="20"/>
      <c r="L5" s="20"/>
      <c r="M5" s="20"/>
      <c r="N5" s="18"/>
    </row>
    <row r="6" spans="1:14" x14ac:dyDescent="0.25">
      <c r="A6" s="10" t="s">
        <v>17</v>
      </c>
      <c r="B6" s="4">
        <v>21232</v>
      </c>
      <c r="C6" s="5">
        <v>401</v>
      </c>
      <c r="D6" s="5">
        <v>106.81</v>
      </c>
      <c r="E6" s="5">
        <v>0</v>
      </c>
      <c r="F6" s="5">
        <v>507.81</v>
      </c>
      <c r="G6" s="14">
        <f t="shared" ref="G6:G29" si="0">(B6/F6)</f>
        <v>41.810913530651227</v>
      </c>
      <c r="H6" s="6">
        <f t="shared" ref="H6:H29" si="1">(B6/C6)</f>
        <v>52.947630922693264</v>
      </c>
      <c r="J6" s="20"/>
      <c r="K6" s="20"/>
      <c r="L6" s="20"/>
      <c r="M6" s="20"/>
      <c r="N6" s="18"/>
    </row>
    <row r="7" spans="1:14" s="19" customFormat="1" x14ac:dyDescent="0.25">
      <c r="A7" s="11" t="s">
        <v>33</v>
      </c>
      <c r="B7" s="7">
        <v>143826</v>
      </c>
      <c r="C7" s="7">
        <f t="shared" ref="C7:F7" si="2">SUM(C5:C6)</f>
        <v>3642.7400000000007</v>
      </c>
      <c r="D7" s="7">
        <f t="shared" si="2"/>
        <v>1191.4199999999998</v>
      </c>
      <c r="E7" s="7">
        <f t="shared" si="2"/>
        <v>0</v>
      </c>
      <c r="F7" s="7">
        <f t="shared" si="2"/>
        <v>4834.1600000000008</v>
      </c>
      <c r="G7" s="15">
        <f t="shared" si="0"/>
        <v>29.752014827808758</v>
      </c>
      <c r="H7" s="16">
        <f t="shared" si="1"/>
        <v>39.482916705556796</v>
      </c>
    </row>
    <row r="8" spans="1:14" x14ac:dyDescent="0.25">
      <c r="A8" s="10" t="s">
        <v>6</v>
      </c>
      <c r="B8" s="4">
        <v>20801</v>
      </c>
      <c r="C8" s="5">
        <v>762.99</v>
      </c>
      <c r="D8" s="5">
        <v>109.18</v>
      </c>
      <c r="E8" s="5">
        <v>0</v>
      </c>
      <c r="F8" s="5">
        <v>872.17000000000007</v>
      </c>
      <c r="G8" s="14">
        <f t="shared" si="0"/>
        <v>23.849708199089626</v>
      </c>
      <c r="H8" s="6">
        <f t="shared" si="1"/>
        <v>27.262480504331641</v>
      </c>
      <c r="J8" s="20"/>
      <c r="K8" s="20"/>
      <c r="L8" s="20"/>
      <c r="M8" s="20"/>
      <c r="N8" s="18"/>
    </row>
    <row r="9" spans="1:14" x14ac:dyDescent="0.25">
      <c r="A9" s="10" t="s">
        <v>10</v>
      </c>
      <c r="B9" s="4">
        <v>7597</v>
      </c>
      <c r="C9" s="5">
        <v>1328.19</v>
      </c>
      <c r="D9" s="5">
        <v>94.71</v>
      </c>
      <c r="E9" s="5">
        <v>0</v>
      </c>
      <c r="F9" s="5">
        <v>1422.9</v>
      </c>
      <c r="G9" s="14">
        <f t="shared" si="0"/>
        <v>5.3390962119614871</v>
      </c>
      <c r="H9" s="6">
        <f t="shared" si="1"/>
        <v>5.7198141832117386</v>
      </c>
      <c r="J9" s="20"/>
      <c r="K9" s="20"/>
      <c r="L9" s="20"/>
      <c r="M9" s="20"/>
      <c r="N9" s="18"/>
    </row>
    <row r="10" spans="1:14" x14ac:dyDescent="0.25">
      <c r="A10" s="10" t="s">
        <v>9</v>
      </c>
      <c r="B10" s="4">
        <v>2029</v>
      </c>
      <c r="C10" s="5">
        <v>482.90999999999997</v>
      </c>
      <c r="D10" s="5">
        <v>95.39</v>
      </c>
      <c r="E10" s="5">
        <v>0</v>
      </c>
      <c r="F10" s="5">
        <v>578.29999999999995</v>
      </c>
      <c r="G10" s="14">
        <f t="shared" si="0"/>
        <v>3.5085595711568391</v>
      </c>
      <c r="H10" s="6">
        <f t="shared" si="1"/>
        <v>4.2016110662442276</v>
      </c>
      <c r="J10" s="20"/>
      <c r="K10" s="20"/>
      <c r="L10" s="20"/>
      <c r="M10" s="20"/>
      <c r="N10" s="18"/>
    </row>
    <row r="11" spans="1:14" x14ac:dyDescent="0.25">
      <c r="A11" s="10" t="s">
        <v>12</v>
      </c>
      <c r="B11" s="4">
        <v>9099</v>
      </c>
      <c r="C11" s="5">
        <v>1096.71</v>
      </c>
      <c r="D11" s="5">
        <v>148.44999999999999</v>
      </c>
      <c r="E11" s="5">
        <v>0</v>
      </c>
      <c r="F11" s="5">
        <v>1245.1600000000001</v>
      </c>
      <c r="G11" s="14">
        <f t="shared" si="0"/>
        <v>7.307494619165408</v>
      </c>
      <c r="H11" s="6">
        <f t="shared" si="1"/>
        <v>8.2966326558525036</v>
      </c>
      <c r="J11" s="20"/>
      <c r="K11" s="20"/>
      <c r="L11" s="20"/>
      <c r="M11" s="20"/>
      <c r="N11" s="18"/>
    </row>
    <row r="12" spans="1:14" x14ac:dyDescent="0.25">
      <c r="A12" s="10" t="s">
        <v>14</v>
      </c>
      <c r="B12" s="4">
        <v>4140</v>
      </c>
      <c r="C12" s="5">
        <v>1153.23</v>
      </c>
      <c r="D12" s="5">
        <v>253.28</v>
      </c>
      <c r="E12" s="5">
        <v>0</v>
      </c>
      <c r="F12" s="5">
        <v>1406.51</v>
      </c>
      <c r="G12" s="14">
        <f t="shared" si="0"/>
        <v>2.943455787729913</v>
      </c>
      <c r="H12" s="6">
        <f t="shared" si="1"/>
        <v>3.5899170156863764</v>
      </c>
      <c r="J12" s="20"/>
      <c r="K12" s="20"/>
      <c r="L12" s="20"/>
      <c r="M12" s="20"/>
      <c r="N12" s="18"/>
    </row>
    <row r="13" spans="1:14" x14ac:dyDescent="0.25">
      <c r="A13" s="10" t="s">
        <v>18</v>
      </c>
      <c r="B13" s="4">
        <v>3672</v>
      </c>
      <c r="C13" s="5">
        <v>1465.93</v>
      </c>
      <c r="D13" s="5">
        <v>110.86</v>
      </c>
      <c r="E13" s="5">
        <v>0</v>
      </c>
      <c r="F13" s="5">
        <v>1576.79</v>
      </c>
      <c r="G13" s="14">
        <f t="shared" si="0"/>
        <v>2.3287818923255474</v>
      </c>
      <c r="H13" s="6">
        <f t="shared" si="1"/>
        <v>2.5048945038303327</v>
      </c>
      <c r="J13" s="20"/>
      <c r="K13" s="20"/>
      <c r="L13" s="20"/>
      <c r="M13" s="20"/>
      <c r="N13" s="18"/>
    </row>
    <row r="14" spans="1:14" x14ac:dyDescent="0.25">
      <c r="A14" s="10" t="s">
        <v>24</v>
      </c>
      <c r="B14" s="4">
        <v>3427</v>
      </c>
      <c r="C14" s="5">
        <v>925.28</v>
      </c>
      <c r="D14" s="5">
        <v>48.1</v>
      </c>
      <c r="E14" s="5">
        <v>0</v>
      </c>
      <c r="F14" s="5">
        <v>973.38</v>
      </c>
      <c r="G14" s="14">
        <f t="shared" si="0"/>
        <v>3.5207216092379134</v>
      </c>
      <c r="H14" s="6">
        <f t="shared" si="1"/>
        <v>3.7037437316271831</v>
      </c>
      <c r="J14" s="20"/>
      <c r="K14" s="20"/>
      <c r="L14" s="20"/>
      <c r="M14" s="20"/>
      <c r="N14" s="18"/>
    </row>
    <row r="15" spans="1:14" s="19" customFormat="1" x14ac:dyDescent="0.25">
      <c r="A15" s="11" t="s">
        <v>34</v>
      </c>
      <c r="B15" s="7">
        <v>50765</v>
      </c>
      <c r="C15" s="7">
        <f t="shared" ref="C15:F15" si="3">SUM(C8:C14)</f>
        <v>7215.2400000000007</v>
      </c>
      <c r="D15" s="7">
        <f t="shared" si="3"/>
        <v>859.97</v>
      </c>
      <c r="E15" s="7">
        <f t="shared" si="3"/>
        <v>0</v>
      </c>
      <c r="F15" s="7">
        <f t="shared" si="3"/>
        <v>8075.21</v>
      </c>
      <c r="G15" s="15">
        <f t="shared" si="0"/>
        <v>6.2865238179564367</v>
      </c>
      <c r="H15" s="16">
        <f t="shared" si="1"/>
        <v>7.0358019968843717</v>
      </c>
    </row>
    <row r="16" spans="1:14" x14ac:dyDescent="0.25">
      <c r="A16" s="10" t="s">
        <v>19</v>
      </c>
      <c r="B16" s="4">
        <v>6763</v>
      </c>
      <c r="C16" s="5">
        <v>713.56000000000006</v>
      </c>
      <c r="D16" s="5">
        <v>148.78</v>
      </c>
      <c r="E16" s="5">
        <v>0</v>
      </c>
      <c r="F16" s="5">
        <v>862.34</v>
      </c>
      <c r="G16" s="14">
        <f t="shared" si="0"/>
        <v>7.8426142820697171</v>
      </c>
      <c r="H16" s="6">
        <f t="shared" si="1"/>
        <v>9.4778294747463416</v>
      </c>
      <c r="J16" s="20"/>
      <c r="K16" s="20"/>
      <c r="L16" s="20"/>
      <c r="M16" s="20"/>
      <c r="N16" s="18"/>
    </row>
    <row r="17" spans="1:14" x14ac:dyDescent="0.25">
      <c r="A17" s="10" t="s">
        <v>15</v>
      </c>
      <c r="B17" s="4">
        <v>2964</v>
      </c>
      <c r="C17" s="5">
        <v>538.95000000000005</v>
      </c>
      <c r="D17" s="5">
        <v>223.03</v>
      </c>
      <c r="E17" s="5">
        <v>0</v>
      </c>
      <c r="F17" s="5">
        <v>761.98</v>
      </c>
      <c r="G17" s="14">
        <f t="shared" si="0"/>
        <v>3.8898658757447699</v>
      </c>
      <c r="H17" s="6">
        <f t="shared" si="1"/>
        <v>5.4995825215697183</v>
      </c>
      <c r="J17" s="20"/>
      <c r="K17" s="20"/>
      <c r="L17" s="20"/>
      <c r="M17" s="20"/>
      <c r="N17" s="18"/>
    </row>
    <row r="18" spans="1:14" x14ac:dyDescent="0.25">
      <c r="A18" s="10" t="s">
        <v>20</v>
      </c>
      <c r="B18" s="4">
        <v>1441</v>
      </c>
      <c r="C18" s="5">
        <v>347.75</v>
      </c>
      <c r="D18" s="5">
        <v>146.55000000000001</v>
      </c>
      <c r="E18" s="5">
        <v>0</v>
      </c>
      <c r="F18" s="5">
        <v>494.3</v>
      </c>
      <c r="G18" s="14">
        <f t="shared" si="0"/>
        <v>2.9152336637669429</v>
      </c>
      <c r="H18" s="6">
        <f t="shared" si="1"/>
        <v>4.143781452192667</v>
      </c>
      <c r="J18" s="20"/>
      <c r="K18" s="20"/>
      <c r="L18" s="20"/>
      <c r="M18" s="20"/>
      <c r="N18" s="18"/>
    </row>
    <row r="19" spans="1:14" x14ac:dyDescent="0.25">
      <c r="A19" s="10" t="s">
        <v>23</v>
      </c>
      <c r="B19" s="4">
        <v>1894</v>
      </c>
      <c r="C19" s="5">
        <v>422.62999999999994</v>
      </c>
      <c r="D19" s="5">
        <v>147.18</v>
      </c>
      <c r="E19" s="5">
        <v>0</v>
      </c>
      <c r="F19" s="5">
        <v>569.80999999999995</v>
      </c>
      <c r="G19" s="14">
        <f t="shared" si="0"/>
        <v>3.3239149892069291</v>
      </c>
      <c r="H19" s="6">
        <f t="shared" si="1"/>
        <v>4.4814613255093114</v>
      </c>
      <c r="J19" s="20"/>
      <c r="K19" s="20"/>
      <c r="L19" s="20"/>
      <c r="M19" s="20"/>
      <c r="N19" s="18"/>
    </row>
    <row r="20" spans="1:14" s="19" customFormat="1" x14ac:dyDescent="0.25">
      <c r="A20" s="11" t="s">
        <v>35</v>
      </c>
      <c r="B20" s="7">
        <v>13062</v>
      </c>
      <c r="C20" s="7">
        <f t="shared" ref="C20:F20" si="4">SUM(C16:C19)</f>
        <v>2022.89</v>
      </c>
      <c r="D20" s="7">
        <f t="shared" si="4"/>
        <v>665.54</v>
      </c>
      <c r="E20" s="7">
        <f t="shared" si="4"/>
        <v>0</v>
      </c>
      <c r="F20" s="7">
        <f t="shared" si="4"/>
        <v>2688.4300000000003</v>
      </c>
      <c r="G20" s="15">
        <f t="shared" si="0"/>
        <v>4.8585977689580906</v>
      </c>
      <c r="H20" s="16">
        <f t="shared" si="1"/>
        <v>6.4570985075807386</v>
      </c>
    </row>
    <row r="21" spans="1:14" x14ac:dyDescent="0.25">
      <c r="A21" s="10" t="s">
        <v>8</v>
      </c>
      <c r="B21" s="4">
        <v>2689</v>
      </c>
      <c r="C21" s="5">
        <v>674.08</v>
      </c>
      <c r="D21" s="5">
        <v>115.51</v>
      </c>
      <c r="E21" s="5">
        <v>0</v>
      </c>
      <c r="F21" s="5">
        <v>789.59</v>
      </c>
      <c r="G21" s="14">
        <f t="shared" si="0"/>
        <v>3.4055649134360868</v>
      </c>
      <c r="H21" s="6">
        <f t="shared" si="1"/>
        <v>3.9891407548065509</v>
      </c>
      <c r="J21" s="20"/>
      <c r="K21" s="20"/>
      <c r="L21" s="20"/>
      <c r="M21" s="20"/>
      <c r="N21" s="18"/>
    </row>
    <row r="22" spans="1:14" x14ac:dyDescent="0.25">
      <c r="A22" s="10" t="s">
        <v>16</v>
      </c>
      <c r="B22" s="4">
        <v>1477</v>
      </c>
      <c r="C22" s="5">
        <v>1150.6300000000001</v>
      </c>
      <c r="D22" s="5">
        <v>84.62</v>
      </c>
      <c r="E22" s="5">
        <v>0</v>
      </c>
      <c r="F22" s="5">
        <v>1235.25</v>
      </c>
      <c r="G22" s="14">
        <f t="shared" si="0"/>
        <v>1.1957093705727586</v>
      </c>
      <c r="H22" s="6">
        <f t="shared" si="1"/>
        <v>1.2836446120820766</v>
      </c>
      <c r="J22" s="20"/>
      <c r="K22" s="20"/>
      <c r="L22" s="20"/>
      <c r="M22" s="20"/>
      <c r="N22" s="18"/>
    </row>
    <row r="23" spans="1:14" x14ac:dyDescent="0.25">
      <c r="A23" s="10" t="s">
        <v>21</v>
      </c>
      <c r="B23" s="4">
        <v>2394</v>
      </c>
      <c r="C23" s="5">
        <v>543.17999999999995</v>
      </c>
      <c r="D23" s="5">
        <v>156.24</v>
      </c>
      <c r="E23" s="5">
        <v>0</v>
      </c>
      <c r="F23" s="5">
        <v>699.42</v>
      </c>
      <c r="G23" s="14">
        <f t="shared" si="0"/>
        <v>3.4228360641674533</v>
      </c>
      <c r="H23" s="6">
        <f t="shared" si="1"/>
        <v>4.4073787694686848</v>
      </c>
      <c r="J23" s="20"/>
      <c r="K23" s="20"/>
      <c r="L23" s="20"/>
      <c r="M23" s="20"/>
      <c r="N23" s="18"/>
    </row>
    <row r="24" spans="1:14" s="19" customFormat="1" x14ac:dyDescent="0.25">
      <c r="A24" s="11" t="s">
        <v>36</v>
      </c>
      <c r="B24" s="7">
        <v>6560</v>
      </c>
      <c r="C24" s="7">
        <f t="shared" ref="C24:F24" si="5">SUM(C21:C23)</f>
        <v>2367.89</v>
      </c>
      <c r="D24" s="7">
        <f t="shared" si="5"/>
        <v>356.37</v>
      </c>
      <c r="E24" s="7">
        <f t="shared" si="5"/>
        <v>0</v>
      </c>
      <c r="F24" s="7">
        <f t="shared" si="5"/>
        <v>2724.26</v>
      </c>
      <c r="G24" s="15">
        <f t="shared" si="0"/>
        <v>2.4079933633353643</v>
      </c>
      <c r="H24" s="16">
        <f t="shared" si="1"/>
        <v>2.7703989627896566</v>
      </c>
    </row>
    <row r="25" spans="1:14" x14ac:dyDescent="0.25">
      <c r="A25" s="10" t="s">
        <v>22</v>
      </c>
      <c r="B25" s="4">
        <v>19759</v>
      </c>
      <c r="C25" s="5">
        <v>385.62</v>
      </c>
      <c r="D25" s="5">
        <v>138.86000000000001</v>
      </c>
      <c r="E25" s="5">
        <v>0</v>
      </c>
      <c r="F25" s="5">
        <v>524.48</v>
      </c>
      <c r="G25" s="14">
        <f t="shared" si="0"/>
        <v>37.673505186089081</v>
      </c>
      <c r="H25" s="6">
        <f t="shared" si="1"/>
        <v>51.239562263368079</v>
      </c>
      <c r="J25" s="20"/>
      <c r="K25" s="20"/>
      <c r="L25" s="20"/>
      <c r="M25" s="20"/>
      <c r="N25" s="18"/>
    </row>
    <row r="26" spans="1:14" x14ac:dyDescent="0.25">
      <c r="A26" s="10" t="s">
        <v>7</v>
      </c>
      <c r="B26" s="4">
        <v>4540</v>
      </c>
      <c r="C26" s="5">
        <v>574.89</v>
      </c>
      <c r="D26" s="5">
        <v>136.86000000000001</v>
      </c>
      <c r="E26" s="5">
        <v>0</v>
      </c>
      <c r="F26" s="5">
        <v>711.75</v>
      </c>
      <c r="G26" s="14">
        <f t="shared" si="0"/>
        <v>6.3786441868633652</v>
      </c>
      <c r="H26" s="6">
        <f t="shared" si="1"/>
        <v>7.8971629355180992</v>
      </c>
      <c r="J26" s="20"/>
      <c r="K26" s="20"/>
      <c r="L26" s="20"/>
      <c r="M26" s="20"/>
      <c r="N26" s="18"/>
    </row>
    <row r="27" spans="1:14" x14ac:dyDescent="0.25">
      <c r="A27" s="10" t="s">
        <v>13</v>
      </c>
      <c r="B27" s="4">
        <v>9177</v>
      </c>
      <c r="C27" s="5">
        <v>1136.2600000000002</v>
      </c>
      <c r="D27" s="5">
        <v>383.38</v>
      </c>
      <c r="E27" s="5">
        <v>0</v>
      </c>
      <c r="F27" s="5">
        <v>1519.6400000000003</v>
      </c>
      <c r="G27" s="14">
        <f t="shared" si="0"/>
        <v>6.0389302729593837</v>
      </c>
      <c r="H27" s="6">
        <f t="shared" si="1"/>
        <v>8.0764965764877736</v>
      </c>
      <c r="J27" s="20"/>
      <c r="K27" s="20"/>
      <c r="L27" s="20"/>
      <c r="M27" s="20"/>
      <c r="N27" s="18"/>
    </row>
    <row r="28" spans="1:14" x14ac:dyDescent="0.25">
      <c r="A28" s="12" t="s">
        <v>37</v>
      </c>
      <c r="B28" s="8">
        <v>33476</v>
      </c>
      <c r="C28" s="8">
        <f t="shared" ref="C28:F28" si="6">SUM(C25:C27)</f>
        <v>2096.7700000000004</v>
      </c>
      <c r="D28" s="8">
        <f t="shared" si="6"/>
        <v>659.1</v>
      </c>
      <c r="E28" s="8">
        <f t="shared" si="6"/>
        <v>0</v>
      </c>
      <c r="F28" s="8">
        <f t="shared" si="6"/>
        <v>2755.8700000000003</v>
      </c>
      <c r="G28" s="15">
        <f t="shared" si="0"/>
        <v>12.147162239147709</v>
      </c>
      <c r="H28" s="16">
        <f t="shared" si="1"/>
        <v>15.965508854094628</v>
      </c>
    </row>
    <row r="29" spans="1:14" x14ac:dyDescent="0.25">
      <c r="A29" s="25" t="s">
        <v>32</v>
      </c>
      <c r="B29" s="26">
        <v>247689</v>
      </c>
      <c r="C29" s="27">
        <v>17344.410000000003</v>
      </c>
      <c r="D29" s="27">
        <v>3733.5400000000013</v>
      </c>
      <c r="E29" s="28">
        <v>0</v>
      </c>
      <c r="F29" s="27">
        <v>21077.95</v>
      </c>
      <c r="G29" s="29">
        <f t="shared" si="0"/>
        <v>11.751095338967973</v>
      </c>
      <c r="H29" s="30">
        <f t="shared" si="1"/>
        <v>14.280624131924922</v>
      </c>
      <c r="I29" s="21"/>
      <c r="J29" s="21"/>
      <c r="K29" s="21"/>
      <c r="L29" s="18"/>
    </row>
    <row r="30" spans="1:14" x14ac:dyDescent="0.25">
      <c r="B30" s="18"/>
    </row>
  </sheetData>
  <printOptions gridLines="1"/>
  <pageMargins left="0" right="0" top="0" bottom="0" header="0" footer="0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4A75F-0553-4E51-A7A2-43D3EA96D2B9}">
  <dimension ref="A1:L26"/>
  <sheetViews>
    <sheetView zoomScaleNormal="100" workbookViewId="0"/>
  </sheetViews>
  <sheetFormatPr defaultRowHeight="15" x14ac:dyDescent="0.25"/>
  <cols>
    <col min="1" max="1" width="22.625" style="17" customWidth="1"/>
    <col min="2" max="2" width="11.625" style="17" customWidth="1"/>
    <col min="3" max="6" width="11.625" style="18" customWidth="1"/>
    <col min="7" max="8" width="15.625" style="17" customWidth="1"/>
    <col min="9" max="9" width="19.75" style="17" customWidth="1"/>
    <col min="10" max="16384" width="9" style="17"/>
  </cols>
  <sheetData>
    <row r="1" spans="1:12" ht="18.75" x14ac:dyDescent="0.3">
      <c r="A1" s="43" t="s">
        <v>55</v>
      </c>
      <c r="B1" s="43"/>
    </row>
    <row r="2" spans="1:12" x14ac:dyDescent="0.25">
      <c r="A2" s="17" t="s">
        <v>38</v>
      </c>
    </row>
    <row r="4" spans="1:12" ht="32.25" x14ac:dyDescent="0.25">
      <c r="A4" s="31" t="s">
        <v>25</v>
      </c>
      <c r="B4" s="54" t="s">
        <v>54</v>
      </c>
      <c r="C4" s="32" t="s">
        <v>39</v>
      </c>
      <c r="D4" s="32" t="s">
        <v>40</v>
      </c>
      <c r="E4" s="32" t="s">
        <v>41</v>
      </c>
      <c r="F4" s="32" t="s">
        <v>42</v>
      </c>
      <c r="G4" s="31" t="s">
        <v>30</v>
      </c>
      <c r="H4" s="32" t="s">
        <v>31</v>
      </c>
      <c r="I4" s="40"/>
      <c r="J4" s="40"/>
      <c r="K4" s="40"/>
      <c r="L4" s="40"/>
    </row>
    <row r="5" spans="1:12" x14ac:dyDescent="0.25">
      <c r="A5" s="55" t="s">
        <v>27</v>
      </c>
      <c r="B5" s="50">
        <v>1733033</v>
      </c>
      <c r="C5" s="33">
        <v>9102.75</v>
      </c>
      <c r="D5" s="33">
        <v>468.10000000000014</v>
      </c>
      <c r="E5" s="33">
        <v>6488.4699999999993</v>
      </c>
      <c r="F5" s="33">
        <v>16059.320000000002</v>
      </c>
      <c r="G5" s="37">
        <f>(B5/F5)</f>
        <v>107.91446960394337</v>
      </c>
      <c r="H5" s="34">
        <f>(B5/C5)</f>
        <v>190.38565268737469</v>
      </c>
      <c r="I5" s="21"/>
      <c r="J5" s="21"/>
      <c r="K5" s="21"/>
      <c r="L5" s="18"/>
    </row>
    <row r="6" spans="1:12" x14ac:dyDescent="0.25">
      <c r="A6" s="56" t="s">
        <v>28</v>
      </c>
      <c r="B6" s="51">
        <v>485567</v>
      </c>
      <c r="C6" s="35">
        <v>10667.89</v>
      </c>
      <c r="D6" s="35">
        <v>246.23999999999998</v>
      </c>
      <c r="E6" s="35">
        <v>9623.4699999999993</v>
      </c>
      <c r="F6" s="35">
        <v>20537.599999999999</v>
      </c>
      <c r="G6" s="38">
        <f t="shared" ref="G6:G24" si="0">(B6/F6)</f>
        <v>23.642830710501716</v>
      </c>
      <c r="H6" s="36">
        <f t="shared" ref="H6:H24" si="1">(B6/C6)</f>
        <v>45.516686055068064</v>
      </c>
      <c r="I6" s="21"/>
      <c r="J6" s="21"/>
      <c r="K6" s="21"/>
      <c r="L6" s="18"/>
    </row>
    <row r="7" spans="1:12" x14ac:dyDescent="0.25">
      <c r="A7" s="56" t="s">
        <v>51</v>
      </c>
      <c r="B7" s="51">
        <v>212556</v>
      </c>
      <c r="C7" s="35">
        <v>7822.9699999999993</v>
      </c>
      <c r="D7" s="35">
        <v>446.6</v>
      </c>
      <c r="E7" s="35">
        <v>3223.4399999999996</v>
      </c>
      <c r="F7" s="35">
        <v>11493.01</v>
      </c>
      <c r="G7" s="38">
        <f t="shared" si="0"/>
        <v>18.494371796422346</v>
      </c>
      <c r="H7" s="36">
        <f t="shared" si="1"/>
        <v>27.170754841192032</v>
      </c>
      <c r="I7" s="21"/>
      <c r="J7" s="21"/>
      <c r="K7" s="21"/>
      <c r="L7" s="18"/>
    </row>
    <row r="8" spans="1:12" x14ac:dyDescent="0.25">
      <c r="A8" s="56" t="s">
        <v>44</v>
      </c>
      <c r="B8" s="51">
        <v>169537</v>
      </c>
      <c r="C8" s="35">
        <v>5199.25</v>
      </c>
      <c r="D8" s="35">
        <v>508.39</v>
      </c>
      <c r="E8" s="35">
        <v>0</v>
      </c>
      <c r="F8" s="35">
        <v>5707.64</v>
      </c>
      <c r="G8" s="38">
        <f t="shared" si="0"/>
        <v>29.703520193985604</v>
      </c>
      <c r="H8" s="36">
        <f t="shared" si="1"/>
        <v>32.60797230369765</v>
      </c>
      <c r="I8" s="21"/>
      <c r="J8" s="21"/>
      <c r="K8" s="21"/>
      <c r="L8" s="18"/>
    </row>
    <row r="9" spans="1:12" x14ac:dyDescent="0.25">
      <c r="A9" s="56" t="s">
        <v>47</v>
      </c>
      <c r="B9" s="51">
        <v>532671</v>
      </c>
      <c r="C9" s="35">
        <v>13249.220000000001</v>
      </c>
      <c r="D9" s="35">
        <v>2300.3500000000004</v>
      </c>
      <c r="E9" s="35">
        <v>0</v>
      </c>
      <c r="F9" s="35">
        <v>15549.57</v>
      </c>
      <c r="G9" s="38">
        <f t="shared" si="0"/>
        <v>34.256317055712792</v>
      </c>
      <c r="H9" s="36">
        <f t="shared" si="1"/>
        <v>40.203951628850604</v>
      </c>
      <c r="I9" s="21"/>
      <c r="J9" s="21"/>
      <c r="K9" s="21"/>
      <c r="L9" s="18"/>
    </row>
    <row r="10" spans="1:12" x14ac:dyDescent="0.25">
      <c r="A10" s="56" t="s">
        <v>50</v>
      </c>
      <c r="B10" s="51">
        <v>204528</v>
      </c>
      <c r="C10" s="35">
        <v>5714.6500000000005</v>
      </c>
      <c r="D10" s="35">
        <v>1227.03</v>
      </c>
      <c r="E10" s="35">
        <v>0</v>
      </c>
      <c r="F10" s="35">
        <v>6941.68</v>
      </c>
      <c r="G10" s="38">
        <f t="shared" si="0"/>
        <v>29.463760933952585</v>
      </c>
      <c r="H10" s="36">
        <f t="shared" si="1"/>
        <v>35.790118379953277</v>
      </c>
      <c r="I10" s="21"/>
      <c r="J10" s="21"/>
      <c r="K10" s="21"/>
      <c r="L10" s="18"/>
    </row>
    <row r="11" spans="1:12" x14ac:dyDescent="0.25">
      <c r="A11" s="56" t="s">
        <v>26</v>
      </c>
      <c r="B11" s="51">
        <v>159488</v>
      </c>
      <c r="C11" s="35">
        <v>4559.38</v>
      </c>
      <c r="D11" s="35">
        <v>389.02</v>
      </c>
      <c r="E11" s="35">
        <v>1820.11</v>
      </c>
      <c r="F11" s="35">
        <v>6768.51</v>
      </c>
      <c r="G11" s="38">
        <f t="shared" si="0"/>
        <v>23.563236221856805</v>
      </c>
      <c r="H11" s="36">
        <f t="shared" si="1"/>
        <v>34.980194675591854</v>
      </c>
      <c r="I11" s="21"/>
      <c r="J11" s="21"/>
      <c r="K11" s="21"/>
      <c r="L11" s="18"/>
    </row>
    <row r="12" spans="1:12" x14ac:dyDescent="0.25">
      <c r="A12" s="56" t="s">
        <v>1</v>
      </c>
      <c r="B12" s="51">
        <v>125353</v>
      </c>
      <c r="C12" s="35">
        <v>5326.369999999999</v>
      </c>
      <c r="D12" s="35">
        <v>1545.75</v>
      </c>
      <c r="E12" s="35">
        <v>0</v>
      </c>
      <c r="F12" s="35">
        <v>6872.119999999999</v>
      </c>
      <c r="G12" s="38">
        <f t="shared" si="0"/>
        <v>18.240804875351422</v>
      </c>
      <c r="H12" s="36">
        <f t="shared" si="1"/>
        <v>23.534414620088356</v>
      </c>
      <c r="I12" s="21"/>
      <c r="J12" s="21"/>
      <c r="K12" s="21"/>
      <c r="L12" s="18"/>
    </row>
    <row r="13" spans="1:12" x14ac:dyDescent="0.25">
      <c r="A13" s="56" t="s">
        <v>2</v>
      </c>
      <c r="B13" s="51">
        <v>130451</v>
      </c>
      <c r="C13" s="35">
        <v>12651.950000000003</v>
      </c>
      <c r="D13" s="35">
        <v>4447.0899999999992</v>
      </c>
      <c r="E13" s="35">
        <v>0</v>
      </c>
      <c r="F13" s="35">
        <v>17099.04</v>
      </c>
      <c r="G13" s="38">
        <f t="shared" si="0"/>
        <v>7.6291417529873016</v>
      </c>
      <c r="H13" s="36">
        <f t="shared" si="1"/>
        <v>10.310742612798816</v>
      </c>
      <c r="I13" s="21"/>
      <c r="J13" s="21"/>
      <c r="K13" s="21"/>
      <c r="L13" s="18"/>
    </row>
    <row r="14" spans="1:12" x14ac:dyDescent="0.25">
      <c r="A14" s="57" t="s">
        <v>32</v>
      </c>
      <c r="B14" s="52">
        <v>247689</v>
      </c>
      <c r="C14" s="47">
        <v>17345.530000000002</v>
      </c>
      <c r="D14" s="47">
        <v>3732.4</v>
      </c>
      <c r="E14" s="47">
        <v>0</v>
      </c>
      <c r="F14" s="47">
        <v>21077.93</v>
      </c>
      <c r="G14" s="48">
        <f t="shared" si="0"/>
        <v>11.751106489109699</v>
      </c>
      <c r="H14" s="49">
        <f t="shared" si="1"/>
        <v>14.279702032742728</v>
      </c>
      <c r="I14" s="21"/>
      <c r="J14" s="21"/>
      <c r="K14" s="21"/>
      <c r="L14" s="18"/>
    </row>
    <row r="15" spans="1:12" x14ac:dyDescent="0.25">
      <c r="A15" s="56" t="s">
        <v>49</v>
      </c>
      <c r="B15" s="51">
        <v>162540</v>
      </c>
      <c r="C15" s="35">
        <v>18793.140000000003</v>
      </c>
      <c r="D15" s="35">
        <v>4110.0599999999995</v>
      </c>
      <c r="E15" s="35">
        <v>0</v>
      </c>
      <c r="F15" s="35">
        <v>22903.200000000001</v>
      </c>
      <c r="G15" s="38">
        <f t="shared" si="0"/>
        <v>7.0968248978308708</v>
      </c>
      <c r="H15" s="36">
        <f t="shared" si="1"/>
        <v>8.6489006094777121</v>
      </c>
      <c r="I15" s="21"/>
      <c r="J15" s="21"/>
      <c r="K15" s="21"/>
      <c r="L15" s="18"/>
    </row>
    <row r="16" spans="1:12" x14ac:dyDescent="0.25">
      <c r="A16" s="56" t="s">
        <v>46</v>
      </c>
      <c r="B16" s="51">
        <v>272437</v>
      </c>
      <c r="C16" s="35">
        <v>16042.57</v>
      </c>
      <c r="D16" s="35">
        <v>2969.46</v>
      </c>
      <c r="E16" s="35">
        <v>0</v>
      </c>
      <c r="F16" s="35">
        <v>19012.030000000002</v>
      </c>
      <c r="G16" s="38">
        <f t="shared" si="0"/>
        <v>14.329716500552543</v>
      </c>
      <c r="H16" s="36">
        <f t="shared" si="1"/>
        <v>16.982129421906841</v>
      </c>
      <c r="I16" s="21"/>
      <c r="J16" s="21"/>
      <c r="K16" s="21"/>
      <c r="L16" s="18"/>
    </row>
    <row r="17" spans="1:12" x14ac:dyDescent="0.25">
      <c r="A17" s="56" t="s">
        <v>4</v>
      </c>
      <c r="B17" s="51">
        <v>190774</v>
      </c>
      <c r="C17" s="35">
        <v>13798.45</v>
      </c>
      <c r="D17" s="35">
        <v>557.16000000000008</v>
      </c>
      <c r="E17" s="35">
        <v>0</v>
      </c>
      <c r="F17" s="35">
        <v>14355.61</v>
      </c>
      <c r="G17" s="38">
        <f t="shared" si="0"/>
        <v>13.289160126250295</v>
      </c>
      <c r="H17" s="36">
        <f t="shared" si="1"/>
        <v>13.825755791411353</v>
      </c>
      <c r="I17" s="21"/>
      <c r="J17" s="21"/>
      <c r="K17" s="21"/>
      <c r="L17" s="18"/>
    </row>
    <row r="18" spans="1:12" x14ac:dyDescent="0.25">
      <c r="A18" s="56" t="s">
        <v>48</v>
      </c>
      <c r="B18" s="51">
        <v>176323</v>
      </c>
      <c r="C18" s="35">
        <v>7402.9100000000008</v>
      </c>
      <c r="D18" s="35">
        <v>180.17999999999998</v>
      </c>
      <c r="E18" s="35">
        <v>10250.9</v>
      </c>
      <c r="F18" s="35">
        <v>17833.989999999998</v>
      </c>
      <c r="G18" s="38">
        <f t="shared" si="0"/>
        <v>9.8869069680985593</v>
      </c>
      <c r="H18" s="36">
        <f t="shared" si="1"/>
        <v>23.818066138856203</v>
      </c>
      <c r="I18" s="21"/>
      <c r="J18" s="21"/>
      <c r="K18" s="21"/>
      <c r="L18" s="18"/>
    </row>
    <row r="19" spans="1:12" x14ac:dyDescent="0.25">
      <c r="A19" s="56" t="s">
        <v>45</v>
      </c>
      <c r="B19" s="51">
        <v>67805</v>
      </c>
      <c r="C19" s="35">
        <v>5020.4400000000005</v>
      </c>
      <c r="D19" s="35">
        <v>204.20999999999998</v>
      </c>
      <c r="E19" s="35">
        <v>1238.47</v>
      </c>
      <c r="F19" s="35">
        <v>6463.119999999999</v>
      </c>
      <c r="G19" s="38">
        <f t="shared" si="0"/>
        <v>10.491063139783883</v>
      </c>
      <c r="H19" s="36">
        <f t="shared" si="1"/>
        <v>13.50578833727721</v>
      </c>
      <c r="I19" s="21"/>
      <c r="J19" s="21"/>
      <c r="K19" s="21"/>
      <c r="L19" s="18"/>
    </row>
    <row r="20" spans="1:12" x14ac:dyDescent="0.25">
      <c r="A20" s="56" t="s">
        <v>3</v>
      </c>
      <c r="B20" s="51">
        <v>416543</v>
      </c>
      <c r="C20" s="35">
        <v>36830.219999999994</v>
      </c>
      <c r="D20" s="35">
        <v>2363.3000000000002</v>
      </c>
      <c r="E20" s="35">
        <v>6658.2500000000009</v>
      </c>
      <c r="F20" s="35">
        <v>45851.77</v>
      </c>
      <c r="G20" s="38">
        <f t="shared" si="0"/>
        <v>9.084556604903149</v>
      </c>
      <c r="H20" s="36">
        <f t="shared" si="1"/>
        <v>11.309815689398544</v>
      </c>
      <c r="I20" s="21"/>
      <c r="J20" s="21"/>
      <c r="K20" s="21"/>
      <c r="L20" s="18"/>
    </row>
    <row r="21" spans="1:12" x14ac:dyDescent="0.25">
      <c r="A21" s="56" t="s">
        <v>43</v>
      </c>
      <c r="B21" s="51">
        <v>70521</v>
      </c>
      <c r="C21" s="35">
        <v>20198.169999999998</v>
      </c>
      <c r="D21" s="35">
        <v>2489.7200000000003</v>
      </c>
      <c r="E21" s="35">
        <v>0</v>
      </c>
      <c r="F21" s="35">
        <v>22687.890000000003</v>
      </c>
      <c r="G21" s="38">
        <f t="shared" si="0"/>
        <v>3.1083102042543396</v>
      </c>
      <c r="H21" s="36">
        <f t="shared" si="1"/>
        <v>3.4914549189357258</v>
      </c>
      <c r="I21" s="21"/>
      <c r="J21" s="21"/>
      <c r="K21" s="21"/>
      <c r="L21" s="18"/>
    </row>
    <row r="22" spans="1:12" x14ac:dyDescent="0.25">
      <c r="A22" s="56" t="s">
        <v>0</v>
      </c>
      <c r="B22" s="51">
        <v>175795</v>
      </c>
      <c r="C22" s="35">
        <v>92683.239999999991</v>
      </c>
      <c r="D22" s="35">
        <v>6299.12</v>
      </c>
      <c r="E22" s="35">
        <v>1384.51</v>
      </c>
      <c r="F22" s="35">
        <v>100366.87</v>
      </c>
      <c r="G22" s="38">
        <f t="shared" si="0"/>
        <v>1.7515241832289878</v>
      </c>
      <c r="H22" s="36">
        <f t="shared" si="1"/>
        <v>1.8967291173679299</v>
      </c>
      <c r="I22" s="21"/>
      <c r="J22" s="21"/>
      <c r="K22" s="21"/>
      <c r="L22" s="18"/>
    </row>
    <row r="23" spans="1:12" x14ac:dyDescent="0.25">
      <c r="A23" s="56" t="s">
        <v>29</v>
      </c>
      <c r="B23" s="51">
        <v>30359</v>
      </c>
      <c r="C23" s="35">
        <v>1554.1799999999996</v>
      </c>
      <c r="D23" s="35">
        <v>30.880000000000003</v>
      </c>
      <c r="E23" s="35">
        <v>11739.460000000001</v>
      </c>
      <c r="F23" s="35">
        <v>13324.52</v>
      </c>
      <c r="G23" s="38">
        <f t="shared" si="0"/>
        <v>2.2784310429193697</v>
      </c>
      <c r="H23" s="36">
        <f t="shared" si="1"/>
        <v>19.533773436796256</v>
      </c>
      <c r="I23" s="21"/>
      <c r="J23" s="21"/>
      <c r="K23" s="21"/>
      <c r="L23" s="18"/>
    </row>
    <row r="24" spans="1:12" x14ac:dyDescent="0.25">
      <c r="A24" s="58" t="s">
        <v>52</v>
      </c>
      <c r="B24" s="53">
        <v>5563970</v>
      </c>
      <c r="C24" s="44">
        <v>303963.2800000002</v>
      </c>
      <c r="D24" s="44">
        <v>34515.060000000019</v>
      </c>
      <c r="E24" s="44">
        <v>52427.080000000016</v>
      </c>
      <c r="F24" s="44">
        <v>390905.41999999993</v>
      </c>
      <c r="G24" s="45">
        <f t="shared" si="0"/>
        <v>14.233545290827641</v>
      </c>
      <c r="H24" s="46">
        <f t="shared" si="1"/>
        <v>18.304743915120262</v>
      </c>
      <c r="I24" s="42"/>
      <c r="J24" s="42"/>
      <c r="K24" s="42"/>
      <c r="L24" s="18"/>
    </row>
    <row r="25" spans="1:12" x14ac:dyDescent="0.25">
      <c r="A25" s="39"/>
      <c r="B25" s="39"/>
      <c r="C25" s="40"/>
      <c r="D25" s="40"/>
      <c r="E25" s="40"/>
      <c r="F25" s="40"/>
    </row>
    <row r="26" spans="1:12" x14ac:dyDescent="0.25">
      <c r="A26" s="39"/>
      <c r="B26" s="39"/>
      <c r="C26" s="41"/>
      <c r="D26" s="41"/>
      <c r="E26" s="41"/>
      <c r="F26" s="41"/>
    </row>
  </sheetData>
  <printOptions gridLines="1"/>
  <pageMargins left="0" right="0" top="0" bottom="0" header="0" footer="0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Pohjois-Savo</vt:lpstr>
      <vt:lpstr>Maakunnat</vt:lpstr>
      <vt:lpstr>Maakunnat!Tulostusalue</vt:lpstr>
      <vt:lpstr>'Pohjois-Savo'!Tulostusalue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2023-04-05T05:22:11Z</dcterms:created>
  <dcterms:modified xsi:type="dcterms:W3CDTF">2023-04-05T05:22:13Z</dcterms:modified>
</cp:coreProperties>
</file>