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drawings/drawing3.xml" ContentType="application/vnd.openxmlformats-officedocument.drawing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/>
  <xr:revisionPtr revIDLastSave="122" documentId="8_{B68102E4-35B6-441A-8135-0D120FD35CAF}" xr6:coauthVersionLast="47" xr6:coauthVersionMax="47" xr10:uidLastSave="{A343F459-1708-4320-9E3F-497DBC108F3C}"/>
  <bookViews>
    <workbookView xWindow="28680" yWindow="-120" windowWidth="29040" windowHeight="15840" xr2:uid="{00000000-000D-0000-FFFF-FFFF00000000}"/>
  </bookViews>
  <sheets>
    <sheet name="Työssäkäyvät" sheetId="2" r:id="rId1"/>
    <sheet name="Työlliset" sheetId="3" r:id="rId2"/>
    <sheet name="Nettopendelöinti" sheetId="4" r:id="rId3"/>
    <sheet name="Työpaikkaomavaraisuus" sheetId="5" r:id="rId4"/>
    <sheet name="Työpaikkojen osuus" sheetId="6" r:id="rId5"/>
  </sheets>
  <definedNames>
    <definedName name="_xlnm.Print_Area" localSheetId="4">'Työpaikkojen osuus'!$A$1:$L$29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C6" i="5"/>
  <c r="C7" i="5"/>
  <c r="C8" i="5"/>
  <c r="C10" i="5"/>
  <c r="C11" i="5"/>
  <c r="C9" i="5"/>
  <c r="C12" i="5"/>
  <c r="C13" i="5"/>
  <c r="C16" i="5"/>
  <c r="C14" i="5"/>
  <c r="C15" i="5"/>
  <c r="C18" i="5"/>
  <c r="C17" i="5"/>
  <c r="C19" i="5"/>
  <c r="C20" i="5"/>
  <c r="C21" i="5"/>
  <c r="C22" i="5"/>
  <c r="C24" i="5"/>
  <c r="C23" i="5"/>
  <c r="C25" i="5"/>
  <c r="C26" i="5"/>
  <c r="C27" i="5"/>
  <c r="C28" i="5"/>
  <c r="C29" i="5"/>
  <c r="B6" i="5"/>
  <c r="B7" i="5"/>
  <c r="B8" i="5"/>
  <c r="B10" i="5"/>
  <c r="B11" i="5"/>
  <c r="B9" i="5"/>
  <c r="B12" i="5"/>
  <c r="B13" i="5"/>
  <c r="B16" i="5"/>
  <c r="B14" i="5"/>
  <c r="B15" i="5"/>
  <c r="B18" i="5"/>
  <c r="B17" i="5"/>
  <c r="B19" i="5"/>
  <c r="B20" i="5"/>
  <c r="B21" i="5"/>
  <c r="B22" i="5"/>
  <c r="B24" i="5"/>
  <c r="B23" i="5"/>
  <c r="B25" i="5"/>
  <c r="B26" i="5"/>
  <c r="B27" i="5"/>
  <c r="B28" i="5"/>
  <c r="B29" i="5"/>
  <c r="C5" i="5"/>
  <c r="B5" i="5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J5" i="6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34" i="4"/>
  <c r="AB39" i="3"/>
  <c r="AB40" i="3"/>
  <c r="AB41" i="3"/>
  <c r="J41" i="3" s="1"/>
  <c r="AB42" i="3"/>
  <c r="J42" i="3" s="1"/>
  <c r="AB43" i="3"/>
  <c r="AB44" i="3"/>
  <c r="AB45" i="3"/>
  <c r="AB46" i="3"/>
  <c r="AB47" i="3"/>
  <c r="AB48" i="3"/>
  <c r="AB49" i="3"/>
  <c r="J49" i="3" s="1"/>
  <c r="AB50" i="3"/>
  <c r="J50" i="3" s="1"/>
  <c r="AB51" i="3"/>
  <c r="AB52" i="3"/>
  <c r="AB53" i="3"/>
  <c r="AB54" i="3"/>
  <c r="AB55" i="3"/>
  <c r="AB56" i="3"/>
  <c r="AB57" i="3"/>
  <c r="J57" i="3" s="1"/>
  <c r="AB58" i="3"/>
  <c r="J58" i="3" s="1"/>
  <c r="AB59" i="3"/>
  <c r="AB60" i="3"/>
  <c r="AB61" i="3"/>
  <c r="AB62" i="3"/>
  <c r="AB63" i="3"/>
  <c r="AB38" i="3"/>
  <c r="S39" i="3"/>
  <c r="S40" i="3"/>
  <c r="J40" i="3" s="1"/>
  <c r="S41" i="3"/>
  <c r="S42" i="3"/>
  <c r="S43" i="3"/>
  <c r="J43" i="3" s="1"/>
  <c r="S44" i="3"/>
  <c r="J44" i="3" s="1"/>
  <c r="S45" i="3"/>
  <c r="J45" i="3" s="1"/>
  <c r="S46" i="3"/>
  <c r="J46" i="3" s="1"/>
  <c r="S47" i="3"/>
  <c r="S48" i="3"/>
  <c r="J48" i="3" s="1"/>
  <c r="S49" i="3"/>
  <c r="S50" i="3"/>
  <c r="S51" i="3"/>
  <c r="J51" i="3" s="1"/>
  <c r="S52" i="3"/>
  <c r="J52" i="3" s="1"/>
  <c r="S53" i="3"/>
  <c r="S54" i="3"/>
  <c r="S55" i="3"/>
  <c r="S56" i="3"/>
  <c r="J56" i="3" s="1"/>
  <c r="S57" i="3"/>
  <c r="S58" i="3"/>
  <c r="S59" i="3"/>
  <c r="J59" i="3" s="1"/>
  <c r="S60" i="3"/>
  <c r="J60" i="3" s="1"/>
  <c r="S61" i="3"/>
  <c r="J61" i="3" s="1"/>
  <c r="S62" i="3"/>
  <c r="J62" i="3" s="1"/>
  <c r="S63" i="3"/>
  <c r="S38" i="3"/>
  <c r="J53" i="3"/>
  <c r="J54" i="3" l="1"/>
  <c r="J63" i="3"/>
  <c r="J55" i="3"/>
  <c r="J47" i="3"/>
  <c r="J39" i="3"/>
  <c r="J38" i="3"/>
  <c r="AB39" i="2" l="1"/>
  <c r="AB40" i="2"/>
  <c r="AB41" i="2"/>
  <c r="AB42" i="2"/>
  <c r="AB43" i="2"/>
  <c r="AB44" i="2"/>
  <c r="AB45" i="2"/>
  <c r="AB46" i="2"/>
  <c r="AB47" i="2"/>
  <c r="J47" i="2" s="1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J63" i="2" s="1"/>
  <c r="AB38" i="2"/>
  <c r="S39" i="2"/>
  <c r="S40" i="2"/>
  <c r="S41" i="2"/>
  <c r="J41" i="2" s="1"/>
  <c r="S42" i="2"/>
  <c r="J42" i="2" s="1"/>
  <c r="S43" i="2"/>
  <c r="J43" i="2" s="1"/>
  <c r="S44" i="2"/>
  <c r="S45" i="2"/>
  <c r="S46" i="2"/>
  <c r="S47" i="2"/>
  <c r="S48" i="2"/>
  <c r="J48" i="2" s="1"/>
  <c r="S49" i="2"/>
  <c r="J49" i="2" s="1"/>
  <c r="S50" i="2"/>
  <c r="J50" i="2" s="1"/>
  <c r="S51" i="2"/>
  <c r="S52" i="2"/>
  <c r="S53" i="2"/>
  <c r="S54" i="2"/>
  <c r="S55" i="2"/>
  <c r="S56" i="2"/>
  <c r="S57" i="2"/>
  <c r="J57" i="2" s="1"/>
  <c r="S58" i="2"/>
  <c r="J58" i="2" s="1"/>
  <c r="S59" i="2"/>
  <c r="J59" i="2" s="1"/>
  <c r="S60" i="2"/>
  <c r="J60" i="2" s="1"/>
  <c r="S61" i="2"/>
  <c r="S62" i="2"/>
  <c r="S63" i="2"/>
  <c r="S38" i="2"/>
  <c r="J40" i="2"/>
  <c r="J55" i="2"/>
  <c r="J56" i="2"/>
  <c r="B6" i="6"/>
  <c r="C6" i="6"/>
  <c r="D6" i="6"/>
  <c r="E6" i="6"/>
  <c r="F6" i="6"/>
  <c r="G6" i="6"/>
  <c r="H6" i="6"/>
  <c r="I6" i="6"/>
  <c r="B7" i="6"/>
  <c r="C7" i="6"/>
  <c r="D7" i="6"/>
  <c r="E7" i="6"/>
  <c r="F7" i="6"/>
  <c r="G7" i="6"/>
  <c r="H7" i="6"/>
  <c r="I7" i="6"/>
  <c r="B8" i="6"/>
  <c r="C8" i="6"/>
  <c r="D8" i="6"/>
  <c r="E8" i="6"/>
  <c r="F8" i="6"/>
  <c r="G8" i="6"/>
  <c r="H8" i="6"/>
  <c r="I8" i="6"/>
  <c r="B9" i="6"/>
  <c r="C9" i="6"/>
  <c r="D9" i="6"/>
  <c r="E9" i="6"/>
  <c r="F9" i="6"/>
  <c r="G9" i="6"/>
  <c r="H9" i="6"/>
  <c r="I9" i="6"/>
  <c r="B10" i="6"/>
  <c r="C10" i="6"/>
  <c r="D10" i="6"/>
  <c r="E10" i="6"/>
  <c r="F10" i="6"/>
  <c r="G10" i="6"/>
  <c r="H10" i="6"/>
  <c r="I10" i="6"/>
  <c r="B11" i="6"/>
  <c r="C11" i="6"/>
  <c r="D11" i="6"/>
  <c r="E11" i="6"/>
  <c r="F11" i="6"/>
  <c r="G11" i="6"/>
  <c r="H11" i="6"/>
  <c r="I11" i="6"/>
  <c r="B12" i="6"/>
  <c r="C12" i="6"/>
  <c r="D12" i="6"/>
  <c r="E12" i="6"/>
  <c r="F12" i="6"/>
  <c r="G12" i="6"/>
  <c r="H12" i="6"/>
  <c r="I12" i="6"/>
  <c r="B13" i="6"/>
  <c r="C13" i="6"/>
  <c r="D13" i="6"/>
  <c r="E13" i="6"/>
  <c r="F13" i="6"/>
  <c r="G13" i="6"/>
  <c r="H13" i="6"/>
  <c r="I13" i="6"/>
  <c r="B14" i="6"/>
  <c r="C14" i="6"/>
  <c r="D14" i="6"/>
  <c r="E14" i="6"/>
  <c r="F14" i="6"/>
  <c r="G14" i="6"/>
  <c r="H14" i="6"/>
  <c r="I14" i="6"/>
  <c r="B15" i="6"/>
  <c r="C15" i="6"/>
  <c r="D15" i="6"/>
  <c r="E15" i="6"/>
  <c r="F15" i="6"/>
  <c r="G15" i="6"/>
  <c r="H15" i="6"/>
  <c r="I15" i="6"/>
  <c r="B16" i="6"/>
  <c r="C16" i="6"/>
  <c r="D16" i="6"/>
  <c r="E16" i="6"/>
  <c r="F16" i="6"/>
  <c r="G16" i="6"/>
  <c r="H16" i="6"/>
  <c r="I16" i="6"/>
  <c r="B17" i="6"/>
  <c r="C17" i="6"/>
  <c r="D17" i="6"/>
  <c r="E17" i="6"/>
  <c r="F17" i="6"/>
  <c r="G17" i="6"/>
  <c r="H17" i="6"/>
  <c r="I17" i="6"/>
  <c r="B18" i="6"/>
  <c r="C18" i="6"/>
  <c r="D18" i="6"/>
  <c r="E18" i="6"/>
  <c r="F18" i="6"/>
  <c r="G18" i="6"/>
  <c r="H18" i="6"/>
  <c r="I18" i="6"/>
  <c r="B19" i="6"/>
  <c r="C19" i="6"/>
  <c r="D19" i="6"/>
  <c r="E19" i="6"/>
  <c r="F19" i="6"/>
  <c r="G19" i="6"/>
  <c r="H19" i="6"/>
  <c r="I19" i="6"/>
  <c r="B20" i="6"/>
  <c r="C20" i="6"/>
  <c r="D20" i="6"/>
  <c r="E20" i="6"/>
  <c r="F20" i="6"/>
  <c r="G20" i="6"/>
  <c r="H20" i="6"/>
  <c r="I20" i="6"/>
  <c r="B21" i="6"/>
  <c r="C21" i="6"/>
  <c r="D21" i="6"/>
  <c r="E21" i="6"/>
  <c r="F21" i="6"/>
  <c r="G21" i="6"/>
  <c r="H21" i="6"/>
  <c r="I21" i="6"/>
  <c r="B22" i="6"/>
  <c r="C22" i="6"/>
  <c r="D22" i="6"/>
  <c r="E22" i="6"/>
  <c r="F22" i="6"/>
  <c r="G22" i="6"/>
  <c r="H22" i="6"/>
  <c r="I22" i="6"/>
  <c r="B23" i="6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C5" i="6"/>
  <c r="D5" i="6"/>
  <c r="E5" i="6"/>
  <c r="F5" i="6"/>
  <c r="G5" i="6"/>
  <c r="H5" i="6"/>
  <c r="I5" i="6"/>
  <c r="B5" i="6"/>
  <c r="D6" i="5"/>
  <c r="D11" i="5"/>
  <c r="D13" i="5"/>
  <c r="D14" i="5"/>
  <c r="D15" i="5"/>
  <c r="D16" i="5"/>
  <c r="D21" i="5"/>
  <c r="D22" i="5"/>
  <c r="D23" i="5"/>
  <c r="D26" i="5"/>
  <c r="D28" i="5"/>
  <c r="D5" i="5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34" i="4"/>
  <c r="Z39" i="3"/>
  <c r="AA39" i="3"/>
  <c r="Z40" i="3"/>
  <c r="H40" i="3" s="1"/>
  <c r="AA40" i="3"/>
  <c r="I40" i="3" s="1"/>
  <c r="Z41" i="3"/>
  <c r="AA41" i="3"/>
  <c r="Z42" i="3"/>
  <c r="AA42" i="3"/>
  <c r="Z43" i="3"/>
  <c r="AA43" i="3"/>
  <c r="Z44" i="3"/>
  <c r="H44" i="3" s="1"/>
  <c r="AA44" i="3"/>
  <c r="Z45" i="3"/>
  <c r="AA45" i="3"/>
  <c r="Z46" i="3"/>
  <c r="AA46" i="3"/>
  <c r="Z47" i="3"/>
  <c r="AA47" i="3"/>
  <c r="Z48" i="3"/>
  <c r="H48" i="3" s="1"/>
  <c r="AA48" i="3"/>
  <c r="I48" i="3" s="1"/>
  <c r="Z49" i="3"/>
  <c r="AA49" i="3"/>
  <c r="Z50" i="3"/>
  <c r="AA50" i="3"/>
  <c r="Z51" i="3"/>
  <c r="AA51" i="3"/>
  <c r="I51" i="3" s="1"/>
  <c r="Z52" i="3"/>
  <c r="H52" i="3" s="1"/>
  <c r="AA52" i="3"/>
  <c r="Z53" i="3"/>
  <c r="AA53" i="3"/>
  <c r="Z54" i="3"/>
  <c r="AA54" i="3"/>
  <c r="Z55" i="3"/>
  <c r="AA55" i="3"/>
  <c r="Z56" i="3"/>
  <c r="H56" i="3" s="1"/>
  <c r="AA56" i="3"/>
  <c r="I56" i="3" s="1"/>
  <c r="Z57" i="3"/>
  <c r="AA57" i="3"/>
  <c r="Z58" i="3"/>
  <c r="AA58" i="3"/>
  <c r="Z59" i="3"/>
  <c r="AA59" i="3"/>
  <c r="Z60" i="3"/>
  <c r="H60" i="3" s="1"/>
  <c r="AA60" i="3"/>
  <c r="Z61" i="3"/>
  <c r="AA61" i="3"/>
  <c r="Z62" i="3"/>
  <c r="AA62" i="3"/>
  <c r="Z63" i="3"/>
  <c r="AA63" i="3"/>
  <c r="I63" i="3" s="1"/>
  <c r="AA38" i="3"/>
  <c r="I38" i="3" s="1"/>
  <c r="Q39" i="3"/>
  <c r="R39" i="3"/>
  <c r="Q40" i="3"/>
  <c r="R40" i="3"/>
  <c r="Q41" i="3"/>
  <c r="R41" i="3"/>
  <c r="Q42" i="3"/>
  <c r="H42" i="3" s="1"/>
  <c r="R42" i="3"/>
  <c r="Q43" i="3"/>
  <c r="R43" i="3"/>
  <c r="Q44" i="3"/>
  <c r="R44" i="3"/>
  <c r="Q45" i="3"/>
  <c r="R45" i="3"/>
  <c r="Q46" i="3"/>
  <c r="H46" i="3" s="1"/>
  <c r="R46" i="3"/>
  <c r="Q47" i="3"/>
  <c r="R47" i="3"/>
  <c r="Q48" i="3"/>
  <c r="R48" i="3"/>
  <c r="Q49" i="3"/>
  <c r="R49" i="3"/>
  <c r="Q50" i="3"/>
  <c r="H50" i="3" s="1"/>
  <c r="R50" i="3"/>
  <c r="Q51" i="3"/>
  <c r="R51" i="3"/>
  <c r="Q52" i="3"/>
  <c r="R52" i="3"/>
  <c r="Q53" i="3"/>
  <c r="R53" i="3"/>
  <c r="Q54" i="3"/>
  <c r="H54" i="3" s="1"/>
  <c r="R54" i="3"/>
  <c r="Q55" i="3"/>
  <c r="R55" i="3"/>
  <c r="Q56" i="3"/>
  <c r="R56" i="3"/>
  <c r="Q57" i="3"/>
  <c r="R57" i="3"/>
  <c r="Q58" i="3"/>
  <c r="H58" i="3" s="1"/>
  <c r="R58" i="3"/>
  <c r="Q59" i="3"/>
  <c r="R59" i="3"/>
  <c r="Q60" i="3"/>
  <c r="R60" i="3"/>
  <c r="Q61" i="3"/>
  <c r="R61" i="3"/>
  <c r="Q62" i="3"/>
  <c r="H62" i="3" s="1"/>
  <c r="R62" i="3"/>
  <c r="Q63" i="3"/>
  <c r="R63" i="3"/>
  <c r="R38" i="3"/>
  <c r="H57" i="3"/>
  <c r="Z39" i="2"/>
  <c r="AA39" i="2"/>
  <c r="Z40" i="2"/>
  <c r="AA40" i="2"/>
  <c r="Z41" i="2"/>
  <c r="AA41" i="2"/>
  <c r="Z42" i="2"/>
  <c r="AA42" i="2"/>
  <c r="Z43" i="2"/>
  <c r="AA43" i="2"/>
  <c r="Z44" i="2"/>
  <c r="AA44" i="2"/>
  <c r="Z45" i="2"/>
  <c r="AA45" i="2"/>
  <c r="Z46" i="2"/>
  <c r="AA46" i="2"/>
  <c r="Z47" i="2"/>
  <c r="AA47" i="2"/>
  <c r="Z48" i="2"/>
  <c r="AA48" i="2"/>
  <c r="Z49" i="2"/>
  <c r="AA49" i="2"/>
  <c r="Z50" i="2"/>
  <c r="AA50" i="2"/>
  <c r="Z51" i="2"/>
  <c r="AA51" i="2"/>
  <c r="Z52" i="2"/>
  <c r="AA52" i="2"/>
  <c r="Z53" i="2"/>
  <c r="AA53" i="2"/>
  <c r="Z54" i="2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AA38" i="2"/>
  <c r="R39" i="2"/>
  <c r="R40" i="2"/>
  <c r="R41" i="2"/>
  <c r="R42" i="2"/>
  <c r="R43" i="2"/>
  <c r="R44" i="2"/>
  <c r="R45" i="2"/>
  <c r="R46" i="2"/>
  <c r="R47" i="2"/>
  <c r="R48" i="2"/>
  <c r="R49" i="2"/>
  <c r="I49" i="2" s="1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38" i="2"/>
  <c r="B35" i="4"/>
  <c r="C35" i="4"/>
  <c r="D35" i="4"/>
  <c r="E35" i="4"/>
  <c r="F35" i="4"/>
  <c r="G35" i="4"/>
  <c r="H35" i="4"/>
  <c r="I35" i="4"/>
  <c r="J35" i="4"/>
  <c r="K35" i="4"/>
  <c r="L35" i="4"/>
  <c r="B36" i="4"/>
  <c r="C36" i="4"/>
  <c r="D36" i="4"/>
  <c r="E36" i="4"/>
  <c r="F36" i="4"/>
  <c r="G36" i="4"/>
  <c r="H36" i="4"/>
  <c r="I36" i="4"/>
  <c r="J36" i="4"/>
  <c r="K36" i="4"/>
  <c r="L36" i="4"/>
  <c r="B37" i="4"/>
  <c r="C37" i="4"/>
  <c r="D37" i="4"/>
  <c r="E37" i="4"/>
  <c r="F37" i="4"/>
  <c r="G37" i="4"/>
  <c r="H37" i="4"/>
  <c r="I37" i="4"/>
  <c r="J37" i="4"/>
  <c r="K37" i="4"/>
  <c r="L37" i="4"/>
  <c r="B38" i="4"/>
  <c r="C38" i="4"/>
  <c r="D38" i="4"/>
  <c r="E38" i="4"/>
  <c r="F38" i="4"/>
  <c r="G38" i="4"/>
  <c r="H38" i="4"/>
  <c r="I38" i="4"/>
  <c r="J38" i="4"/>
  <c r="K38" i="4"/>
  <c r="L38" i="4"/>
  <c r="B39" i="4"/>
  <c r="C39" i="4"/>
  <c r="D39" i="4"/>
  <c r="E39" i="4"/>
  <c r="F39" i="4"/>
  <c r="G39" i="4"/>
  <c r="H39" i="4"/>
  <c r="I39" i="4"/>
  <c r="J39" i="4"/>
  <c r="K39" i="4"/>
  <c r="L39" i="4"/>
  <c r="B40" i="4"/>
  <c r="C40" i="4"/>
  <c r="D40" i="4"/>
  <c r="E40" i="4"/>
  <c r="F40" i="4"/>
  <c r="G40" i="4"/>
  <c r="H40" i="4"/>
  <c r="I40" i="4"/>
  <c r="J40" i="4"/>
  <c r="K40" i="4"/>
  <c r="L40" i="4"/>
  <c r="B41" i="4"/>
  <c r="C41" i="4"/>
  <c r="D41" i="4"/>
  <c r="E41" i="4"/>
  <c r="F41" i="4"/>
  <c r="G41" i="4"/>
  <c r="H41" i="4"/>
  <c r="I41" i="4"/>
  <c r="J41" i="4"/>
  <c r="K41" i="4"/>
  <c r="L41" i="4"/>
  <c r="B42" i="4"/>
  <c r="C42" i="4"/>
  <c r="D42" i="4"/>
  <c r="E42" i="4"/>
  <c r="F42" i="4"/>
  <c r="G42" i="4"/>
  <c r="H42" i="4"/>
  <c r="I42" i="4"/>
  <c r="J42" i="4"/>
  <c r="K42" i="4"/>
  <c r="L42" i="4"/>
  <c r="B43" i="4"/>
  <c r="C43" i="4"/>
  <c r="D43" i="4"/>
  <c r="E43" i="4"/>
  <c r="F43" i="4"/>
  <c r="G43" i="4"/>
  <c r="H43" i="4"/>
  <c r="I43" i="4"/>
  <c r="J43" i="4"/>
  <c r="K43" i="4"/>
  <c r="L43" i="4"/>
  <c r="B44" i="4"/>
  <c r="C44" i="4"/>
  <c r="D44" i="4"/>
  <c r="E44" i="4"/>
  <c r="F44" i="4"/>
  <c r="G44" i="4"/>
  <c r="H44" i="4"/>
  <c r="I44" i="4"/>
  <c r="J44" i="4"/>
  <c r="K44" i="4"/>
  <c r="L44" i="4"/>
  <c r="B45" i="4"/>
  <c r="C45" i="4"/>
  <c r="D45" i="4"/>
  <c r="E45" i="4"/>
  <c r="F45" i="4"/>
  <c r="G45" i="4"/>
  <c r="H45" i="4"/>
  <c r="I45" i="4"/>
  <c r="J45" i="4"/>
  <c r="K45" i="4"/>
  <c r="L45" i="4"/>
  <c r="B46" i="4"/>
  <c r="C46" i="4"/>
  <c r="D46" i="4"/>
  <c r="E46" i="4"/>
  <c r="F46" i="4"/>
  <c r="G46" i="4"/>
  <c r="H46" i="4"/>
  <c r="I46" i="4"/>
  <c r="J46" i="4"/>
  <c r="K46" i="4"/>
  <c r="L46" i="4"/>
  <c r="B47" i="4"/>
  <c r="C47" i="4"/>
  <c r="D47" i="4"/>
  <c r="E47" i="4"/>
  <c r="F47" i="4"/>
  <c r="G47" i="4"/>
  <c r="H47" i="4"/>
  <c r="I47" i="4"/>
  <c r="J47" i="4"/>
  <c r="K47" i="4"/>
  <c r="L47" i="4"/>
  <c r="B48" i="4"/>
  <c r="C48" i="4"/>
  <c r="D48" i="4"/>
  <c r="E48" i="4"/>
  <c r="F48" i="4"/>
  <c r="G48" i="4"/>
  <c r="H48" i="4"/>
  <c r="I48" i="4"/>
  <c r="J48" i="4"/>
  <c r="K48" i="4"/>
  <c r="L48" i="4"/>
  <c r="B49" i="4"/>
  <c r="C49" i="4"/>
  <c r="D49" i="4"/>
  <c r="E49" i="4"/>
  <c r="F49" i="4"/>
  <c r="G49" i="4"/>
  <c r="H49" i="4"/>
  <c r="I49" i="4"/>
  <c r="J49" i="4"/>
  <c r="K49" i="4"/>
  <c r="L49" i="4"/>
  <c r="B50" i="4"/>
  <c r="C50" i="4"/>
  <c r="D50" i="4"/>
  <c r="E50" i="4"/>
  <c r="F50" i="4"/>
  <c r="G50" i="4"/>
  <c r="H50" i="4"/>
  <c r="I50" i="4"/>
  <c r="J50" i="4"/>
  <c r="K50" i="4"/>
  <c r="L50" i="4"/>
  <c r="B51" i="4"/>
  <c r="C51" i="4"/>
  <c r="D51" i="4"/>
  <c r="E51" i="4"/>
  <c r="F51" i="4"/>
  <c r="G51" i="4"/>
  <c r="H51" i="4"/>
  <c r="I51" i="4"/>
  <c r="J51" i="4"/>
  <c r="K51" i="4"/>
  <c r="L51" i="4"/>
  <c r="B52" i="4"/>
  <c r="C52" i="4"/>
  <c r="D52" i="4"/>
  <c r="E52" i="4"/>
  <c r="F52" i="4"/>
  <c r="G52" i="4"/>
  <c r="H52" i="4"/>
  <c r="I52" i="4"/>
  <c r="J52" i="4"/>
  <c r="K52" i="4"/>
  <c r="L52" i="4"/>
  <c r="B53" i="4"/>
  <c r="C53" i="4"/>
  <c r="D53" i="4"/>
  <c r="E53" i="4"/>
  <c r="F53" i="4"/>
  <c r="G53" i="4"/>
  <c r="H53" i="4"/>
  <c r="I53" i="4"/>
  <c r="J53" i="4"/>
  <c r="K53" i="4"/>
  <c r="L53" i="4"/>
  <c r="B54" i="4"/>
  <c r="C54" i="4"/>
  <c r="D54" i="4"/>
  <c r="E54" i="4"/>
  <c r="F54" i="4"/>
  <c r="G54" i="4"/>
  <c r="H54" i="4"/>
  <c r="I54" i="4"/>
  <c r="J54" i="4"/>
  <c r="K54" i="4"/>
  <c r="L54" i="4"/>
  <c r="B55" i="4"/>
  <c r="C55" i="4"/>
  <c r="D55" i="4"/>
  <c r="E55" i="4"/>
  <c r="F55" i="4"/>
  <c r="G55" i="4"/>
  <c r="H55" i="4"/>
  <c r="I55" i="4"/>
  <c r="J55" i="4"/>
  <c r="K55" i="4"/>
  <c r="L55" i="4"/>
  <c r="B56" i="4"/>
  <c r="C56" i="4"/>
  <c r="D56" i="4"/>
  <c r="E56" i="4"/>
  <c r="F56" i="4"/>
  <c r="G56" i="4"/>
  <c r="H56" i="4"/>
  <c r="I56" i="4"/>
  <c r="J56" i="4"/>
  <c r="K56" i="4"/>
  <c r="L56" i="4"/>
  <c r="B57" i="4"/>
  <c r="C57" i="4"/>
  <c r="D57" i="4"/>
  <c r="E57" i="4"/>
  <c r="F57" i="4"/>
  <c r="G57" i="4"/>
  <c r="H57" i="4"/>
  <c r="I57" i="4"/>
  <c r="J57" i="4"/>
  <c r="K57" i="4"/>
  <c r="L57" i="4"/>
  <c r="B58" i="4"/>
  <c r="C58" i="4"/>
  <c r="D58" i="4"/>
  <c r="E58" i="4"/>
  <c r="F58" i="4"/>
  <c r="G58" i="4"/>
  <c r="H58" i="4"/>
  <c r="I58" i="4"/>
  <c r="J58" i="4"/>
  <c r="K58" i="4"/>
  <c r="L58" i="4"/>
  <c r="C34" i="4"/>
  <c r="D34" i="4"/>
  <c r="E34" i="4"/>
  <c r="F34" i="4"/>
  <c r="G34" i="4"/>
  <c r="H34" i="4"/>
  <c r="I34" i="4"/>
  <c r="J34" i="4"/>
  <c r="K34" i="4"/>
  <c r="L34" i="4"/>
  <c r="B34" i="4"/>
  <c r="T39" i="3"/>
  <c r="U39" i="3"/>
  <c r="V39" i="3"/>
  <c r="W39" i="3"/>
  <c r="X39" i="3"/>
  <c r="Y39" i="3"/>
  <c r="T40" i="3"/>
  <c r="U40" i="3"/>
  <c r="V40" i="3"/>
  <c r="W40" i="3"/>
  <c r="X40" i="3"/>
  <c r="Y40" i="3"/>
  <c r="T41" i="3"/>
  <c r="U41" i="3"/>
  <c r="V41" i="3"/>
  <c r="W41" i="3"/>
  <c r="X41" i="3"/>
  <c r="Y41" i="3"/>
  <c r="T42" i="3"/>
  <c r="U42" i="3"/>
  <c r="V42" i="3"/>
  <c r="W42" i="3"/>
  <c r="X42" i="3"/>
  <c r="Y42" i="3"/>
  <c r="T43" i="3"/>
  <c r="U43" i="3"/>
  <c r="V43" i="3"/>
  <c r="W43" i="3"/>
  <c r="X43" i="3"/>
  <c r="Y43" i="3"/>
  <c r="T44" i="3"/>
  <c r="U44" i="3"/>
  <c r="V44" i="3"/>
  <c r="W44" i="3"/>
  <c r="X44" i="3"/>
  <c r="Y44" i="3"/>
  <c r="T45" i="3"/>
  <c r="U45" i="3"/>
  <c r="V45" i="3"/>
  <c r="W45" i="3"/>
  <c r="X45" i="3"/>
  <c r="Y45" i="3"/>
  <c r="T46" i="3"/>
  <c r="U46" i="3"/>
  <c r="V46" i="3"/>
  <c r="W46" i="3"/>
  <c r="X46" i="3"/>
  <c r="Y46" i="3"/>
  <c r="T47" i="3"/>
  <c r="U47" i="3"/>
  <c r="V47" i="3"/>
  <c r="W47" i="3"/>
  <c r="X47" i="3"/>
  <c r="Y47" i="3"/>
  <c r="T48" i="3"/>
  <c r="U48" i="3"/>
  <c r="V48" i="3"/>
  <c r="W48" i="3"/>
  <c r="X48" i="3"/>
  <c r="Y48" i="3"/>
  <c r="T49" i="3"/>
  <c r="U49" i="3"/>
  <c r="V49" i="3"/>
  <c r="W49" i="3"/>
  <c r="X49" i="3"/>
  <c r="Y49" i="3"/>
  <c r="T50" i="3"/>
  <c r="U50" i="3"/>
  <c r="V50" i="3"/>
  <c r="W50" i="3"/>
  <c r="X50" i="3"/>
  <c r="Y50" i="3"/>
  <c r="T51" i="3"/>
  <c r="U51" i="3"/>
  <c r="V51" i="3"/>
  <c r="W51" i="3"/>
  <c r="X51" i="3"/>
  <c r="Y51" i="3"/>
  <c r="T52" i="3"/>
  <c r="U52" i="3"/>
  <c r="V52" i="3"/>
  <c r="W52" i="3"/>
  <c r="X52" i="3"/>
  <c r="Y52" i="3"/>
  <c r="T53" i="3"/>
  <c r="U53" i="3"/>
  <c r="V53" i="3"/>
  <c r="W53" i="3"/>
  <c r="X53" i="3"/>
  <c r="Y53" i="3"/>
  <c r="T54" i="3"/>
  <c r="U54" i="3"/>
  <c r="V54" i="3"/>
  <c r="W54" i="3"/>
  <c r="X54" i="3"/>
  <c r="Y54" i="3"/>
  <c r="T55" i="3"/>
  <c r="U55" i="3"/>
  <c r="V55" i="3"/>
  <c r="W55" i="3"/>
  <c r="X55" i="3"/>
  <c r="Y55" i="3"/>
  <c r="T56" i="3"/>
  <c r="U56" i="3"/>
  <c r="V56" i="3"/>
  <c r="W56" i="3"/>
  <c r="X56" i="3"/>
  <c r="Y56" i="3"/>
  <c r="T57" i="3"/>
  <c r="U57" i="3"/>
  <c r="V57" i="3"/>
  <c r="W57" i="3"/>
  <c r="X57" i="3"/>
  <c r="Y57" i="3"/>
  <c r="T58" i="3"/>
  <c r="U58" i="3"/>
  <c r="V58" i="3"/>
  <c r="W58" i="3"/>
  <c r="X58" i="3"/>
  <c r="Y58" i="3"/>
  <c r="T59" i="3"/>
  <c r="U59" i="3"/>
  <c r="V59" i="3"/>
  <c r="W59" i="3"/>
  <c r="X59" i="3"/>
  <c r="Y59" i="3"/>
  <c r="T60" i="3"/>
  <c r="U60" i="3"/>
  <c r="V60" i="3"/>
  <c r="W60" i="3"/>
  <c r="X60" i="3"/>
  <c r="Y60" i="3"/>
  <c r="T61" i="3"/>
  <c r="U61" i="3"/>
  <c r="V61" i="3"/>
  <c r="W61" i="3"/>
  <c r="X61" i="3"/>
  <c r="Y61" i="3"/>
  <c r="T62" i="3"/>
  <c r="U62" i="3"/>
  <c r="V62" i="3"/>
  <c r="W62" i="3"/>
  <c r="X62" i="3"/>
  <c r="Y62" i="3"/>
  <c r="T63" i="3"/>
  <c r="U63" i="3"/>
  <c r="V63" i="3"/>
  <c r="W63" i="3"/>
  <c r="X63" i="3"/>
  <c r="Y63" i="3"/>
  <c r="U38" i="3"/>
  <c r="V38" i="3"/>
  <c r="W38" i="3"/>
  <c r="X38" i="3"/>
  <c r="Y38" i="3"/>
  <c r="Z38" i="3"/>
  <c r="T38" i="3"/>
  <c r="K39" i="3"/>
  <c r="L39" i="3"/>
  <c r="M39" i="3"/>
  <c r="N39" i="3"/>
  <c r="O39" i="3"/>
  <c r="P39" i="3"/>
  <c r="K40" i="3"/>
  <c r="L40" i="3"/>
  <c r="M40" i="3"/>
  <c r="N40" i="3"/>
  <c r="O40" i="3"/>
  <c r="P40" i="3"/>
  <c r="K41" i="3"/>
  <c r="L41" i="3"/>
  <c r="M41" i="3"/>
  <c r="N41" i="3"/>
  <c r="O41" i="3"/>
  <c r="P41" i="3"/>
  <c r="K42" i="3"/>
  <c r="L42" i="3"/>
  <c r="M42" i="3"/>
  <c r="N42" i="3"/>
  <c r="O42" i="3"/>
  <c r="P42" i="3"/>
  <c r="K43" i="3"/>
  <c r="L43" i="3"/>
  <c r="M43" i="3"/>
  <c r="N43" i="3"/>
  <c r="O43" i="3"/>
  <c r="P43" i="3"/>
  <c r="K44" i="3"/>
  <c r="L44" i="3"/>
  <c r="M44" i="3"/>
  <c r="N44" i="3"/>
  <c r="O44" i="3"/>
  <c r="P44" i="3"/>
  <c r="K45" i="3"/>
  <c r="L45" i="3"/>
  <c r="M45" i="3"/>
  <c r="N45" i="3"/>
  <c r="O45" i="3"/>
  <c r="P45" i="3"/>
  <c r="K46" i="3"/>
  <c r="L46" i="3"/>
  <c r="M46" i="3"/>
  <c r="N46" i="3"/>
  <c r="O46" i="3"/>
  <c r="P46" i="3"/>
  <c r="K47" i="3"/>
  <c r="L47" i="3"/>
  <c r="M47" i="3"/>
  <c r="N47" i="3"/>
  <c r="O47" i="3"/>
  <c r="P47" i="3"/>
  <c r="K48" i="3"/>
  <c r="L48" i="3"/>
  <c r="M48" i="3"/>
  <c r="N48" i="3"/>
  <c r="O48" i="3"/>
  <c r="P48" i="3"/>
  <c r="K49" i="3"/>
  <c r="L49" i="3"/>
  <c r="M49" i="3"/>
  <c r="N49" i="3"/>
  <c r="O49" i="3"/>
  <c r="P49" i="3"/>
  <c r="K50" i="3"/>
  <c r="L50" i="3"/>
  <c r="M50" i="3"/>
  <c r="N50" i="3"/>
  <c r="O50" i="3"/>
  <c r="P50" i="3"/>
  <c r="K51" i="3"/>
  <c r="L51" i="3"/>
  <c r="M51" i="3"/>
  <c r="N51" i="3"/>
  <c r="O51" i="3"/>
  <c r="P51" i="3"/>
  <c r="K52" i="3"/>
  <c r="L52" i="3"/>
  <c r="M52" i="3"/>
  <c r="N52" i="3"/>
  <c r="O52" i="3"/>
  <c r="P52" i="3"/>
  <c r="K53" i="3"/>
  <c r="L53" i="3"/>
  <c r="M53" i="3"/>
  <c r="N53" i="3"/>
  <c r="O53" i="3"/>
  <c r="P53" i="3"/>
  <c r="K54" i="3"/>
  <c r="L54" i="3"/>
  <c r="M54" i="3"/>
  <c r="N54" i="3"/>
  <c r="O54" i="3"/>
  <c r="P54" i="3"/>
  <c r="K55" i="3"/>
  <c r="L55" i="3"/>
  <c r="M55" i="3"/>
  <c r="N55" i="3"/>
  <c r="O55" i="3"/>
  <c r="P55" i="3"/>
  <c r="G55" i="3" s="1"/>
  <c r="K56" i="3"/>
  <c r="L56" i="3"/>
  <c r="M56" i="3"/>
  <c r="N56" i="3"/>
  <c r="O56" i="3"/>
  <c r="P56" i="3"/>
  <c r="K57" i="3"/>
  <c r="L57" i="3"/>
  <c r="M57" i="3"/>
  <c r="N57" i="3"/>
  <c r="O57" i="3"/>
  <c r="P57" i="3"/>
  <c r="K58" i="3"/>
  <c r="L58" i="3"/>
  <c r="M58" i="3"/>
  <c r="N58" i="3"/>
  <c r="O58" i="3"/>
  <c r="P58" i="3"/>
  <c r="K59" i="3"/>
  <c r="L59" i="3"/>
  <c r="M59" i="3"/>
  <c r="N59" i="3"/>
  <c r="O59" i="3"/>
  <c r="P59" i="3"/>
  <c r="K60" i="3"/>
  <c r="L60" i="3"/>
  <c r="M60" i="3"/>
  <c r="N60" i="3"/>
  <c r="O60" i="3"/>
  <c r="P60" i="3"/>
  <c r="K61" i="3"/>
  <c r="L61" i="3"/>
  <c r="M61" i="3"/>
  <c r="N61" i="3"/>
  <c r="O61" i="3"/>
  <c r="P61" i="3"/>
  <c r="K62" i="3"/>
  <c r="L62" i="3"/>
  <c r="M62" i="3"/>
  <c r="N62" i="3"/>
  <c r="O62" i="3"/>
  <c r="P62" i="3"/>
  <c r="K63" i="3"/>
  <c r="L63" i="3"/>
  <c r="M63" i="3"/>
  <c r="N63" i="3"/>
  <c r="O63" i="3"/>
  <c r="P63" i="3"/>
  <c r="G63" i="3" s="1"/>
  <c r="L38" i="3"/>
  <c r="M38" i="3"/>
  <c r="N38" i="3"/>
  <c r="O38" i="3"/>
  <c r="P38" i="3"/>
  <c r="Q38" i="3"/>
  <c r="K38" i="3"/>
  <c r="U38" i="2"/>
  <c r="V38" i="2"/>
  <c r="W38" i="2"/>
  <c r="X38" i="2"/>
  <c r="Y38" i="2"/>
  <c r="Z38" i="2"/>
  <c r="U39" i="2"/>
  <c r="V39" i="2"/>
  <c r="W39" i="2"/>
  <c r="X39" i="2"/>
  <c r="Y39" i="2"/>
  <c r="U40" i="2"/>
  <c r="V40" i="2"/>
  <c r="W40" i="2"/>
  <c r="X40" i="2"/>
  <c r="Y40" i="2"/>
  <c r="U41" i="2"/>
  <c r="V41" i="2"/>
  <c r="W41" i="2"/>
  <c r="X41" i="2"/>
  <c r="Y41" i="2"/>
  <c r="U42" i="2"/>
  <c r="V42" i="2"/>
  <c r="W42" i="2"/>
  <c r="X42" i="2"/>
  <c r="Y42" i="2"/>
  <c r="U43" i="2"/>
  <c r="V43" i="2"/>
  <c r="W43" i="2"/>
  <c r="X43" i="2"/>
  <c r="Y43" i="2"/>
  <c r="U44" i="2"/>
  <c r="V44" i="2"/>
  <c r="W44" i="2"/>
  <c r="X44" i="2"/>
  <c r="Y44" i="2"/>
  <c r="U45" i="2"/>
  <c r="V45" i="2"/>
  <c r="W45" i="2"/>
  <c r="X45" i="2"/>
  <c r="Y45" i="2"/>
  <c r="U46" i="2"/>
  <c r="V46" i="2"/>
  <c r="W46" i="2"/>
  <c r="X46" i="2"/>
  <c r="Y46" i="2"/>
  <c r="U47" i="2"/>
  <c r="V47" i="2"/>
  <c r="W47" i="2"/>
  <c r="X47" i="2"/>
  <c r="Y47" i="2"/>
  <c r="U48" i="2"/>
  <c r="V48" i="2"/>
  <c r="W48" i="2"/>
  <c r="X48" i="2"/>
  <c r="Y48" i="2"/>
  <c r="U49" i="2"/>
  <c r="V49" i="2"/>
  <c r="W49" i="2"/>
  <c r="X49" i="2"/>
  <c r="Y49" i="2"/>
  <c r="U50" i="2"/>
  <c r="V50" i="2"/>
  <c r="W50" i="2"/>
  <c r="X50" i="2"/>
  <c r="Y50" i="2"/>
  <c r="U51" i="2"/>
  <c r="V51" i="2"/>
  <c r="W51" i="2"/>
  <c r="X51" i="2"/>
  <c r="Y51" i="2"/>
  <c r="U52" i="2"/>
  <c r="V52" i="2"/>
  <c r="W52" i="2"/>
  <c r="X52" i="2"/>
  <c r="Y52" i="2"/>
  <c r="U53" i="2"/>
  <c r="V53" i="2"/>
  <c r="W53" i="2"/>
  <c r="X53" i="2"/>
  <c r="Y53" i="2"/>
  <c r="U54" i="2"/>
  <c r="V54" i="2"/>
  <c r="W54" i="2"/>
  <c r="X54" i="2"/>
  <c r="Y54" i="2"/>
  <c r="U55" i="2"/>
  <c r="V55" i="2"/>
  <c r="W55" i="2"/>
  <c r="X55" i="2"/>
  <c r="Y55" i="2"/>
  <c r="U56" i="2"/>
  <c r="V56" i="2"/>
  <c r="W56" i="2"/>
  <c r="X56" i="2"/>
  <c r="Y56" i="2"/>
  <c r="U57" i="2"/>
  <c r="V57" i="2"/>
  <c r="W57" i="2"/>
  <c r="X57" i="2"/>
  <c r="Y57" i="2"/>
  <c r="U58" i="2"/>
  <c r="V58" i="2"/>
  <c r="W58" i="2"/>
  <c r="X58" i="2"/>
  <c r="Y58" i="2"/>
  <c r="U59" i="2"/>
  <c r="V59" i="2"/>
  <c r="W59" i="2"/>
  <c r="X59" i="2"/>
  <c r="Y59" i="2"/>
  <c r="U60" i="2"/>
  <c r="V60" i="2"/>
  <c r="W60" i="2"/>
  <c r="X60" i="2"/>
  <c r="Y60" i="2"/>
  <c r="U61" i="2"/>
  <c r="V61" i="2"/>
  <c r="W61" i="2"/>
  <c r="X61" i="2"/>
  <c r="Y61" i="2"/>
  <c r="U62" i="2"/>
  <c r="V62" i="2"/>
  <c r="W62" i="2"/>
  <c r="X62" i="2"/>
  <c r="Y62" i="2"/>
  <c r="U63" i="2"/>
  <c r="V63" i="2"/>
  <c r="W63" i="2"/>
  <c r="X63" i="2"/>
  <c r="Y63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38" i="2"/>
  <c r="K39" i="2"/>
  <c r="L39" i="2"/>
  <c r="M39" i="2"/>
  <c r="N39" i="2"/>
  <c r="E39" i="2" s="1"/>
  <c r="O39" i="2"/>
  <c r="P39" i="2"/>
  <c r="G39" i="2" s="1"/>
  <c r="Q39" i="2"/>
  <c r="H39" i="2" s="1"/>
  <c r="K40" i="2"/>
  <c r="L40" i="2"/>
  <c r="M40" i="2"/>
  <c r="N40" i="2"/>
  <c r="O40" i="2"/>
  <c r="P40" i="2"/>
  <c r="Q40" i="2"/>
  <c r="K41" i="2"/>
  <c r="L41" i="2"/>
  <c r="M41" i="2"/>
  <c r="D41" i="2" s="1"/>
  <c r="N41" i="2"/>
  <c r="O41" i="2"/>
  <c r="P41" i="2"/>
  <c r="Q41" i="2"/>
  <c r="K42" i="2"/>
  <c r="L42" i="2"/>
  <c r="M42" i="2"/>
  <c r="N42" i="2"/>
  <c r="O42" i="2"/>
  <c r="P42" i="2"/>
  <c r="Q42" i="2"/>
  <c r="K43" i="2"/>
  <c r="L43" i="2"/>
  <c r="M43" i="2"/>
  <c r="N43" i="2"/>
  <c r="E43" i="2" s="1"/>
  <c r="O43" i="2"/>
  <c r="P43" i="2"/>
  <c r="G43" i="2" s="1"/>
  <c r="Q43" i="2"/>
  <c r="K44" i="2"/>
  <c r="B44" i="2" s="1"/>
  <c r="L44" i="2"/>
  <c r="M44" i="2"/>
  <c r="N44" i="2"/>
  <c r="O44" i="2"/>
  <c r="P44" i="2"/>
  <c r="Q44" i="2"/>
  <c r="K45" i="2"/>
  <c r="L45" i="2"/>
  <c r="M45" i="2"/>
  <c r="N45" i="2"/>
  <c r="O45" i="2"/>
  <c r="P45" i="2"/>
  <c r="Q45" i="2"/>
  <c r="K46" i="2"/>
  <c r="L46" i="2"/>
  <c r="M46" i="2"/>
  <c r="N46" i="2"/>
  <c r="O46" i="2"/>
  <c r="P46" i="2"/>
  <c r="Q46" i="2"/>
  <c r="H46" i="2" s="1"/>
  <c r="K47" i="2"/>
  <c r="L47" i="2"/>
  <c r="M47" i="2"/>
  <c r="N47" i="2"/>
  <c r="E47" i="2" s="1"/>
  <c r="O47" i="2"/>
  <c r="P47" i="2"/>
  <c r="G47" i="2" s="1"/>
  <c r="Q47" i="2"/>
  <c r="H47" i="2" s="1"/>
  <c r="K48" i="2"/>
  <c r="B48" i="2" s="1"/>
  <c r="L48" i="2"/>
  <c r="M48" i="2"/>
  <c r="N48" i="2"/>
  <c r="O48" i="2"/>
  <c r="F48" i="2" s="1"/>
  <c r="P48" i="2"/>
  <c r="Q48" i="2"/>
  <c r="K49" i="2"/>
  <c r="L49" i="2"/>
  <c r="M49" i="2"/>
  <c r="D49" i="2" s="1"/>
  <c r="N49" i="2"/>
  <c r="O49" i="2"/>
  <c r="P49" i="2"/>
  <c r="Q49" i="2"/>
  <c r="K50" i="2"/>
  <c r="L50" i="2"/>
  <c r="M50" i="2"/>
  <c r="N50" i="2"/>
  <c r="O50" i="2"/>
  <c r="P50" i="2"/>
  <c r="Q50" i="2"/>
  <c r="K51" i="2"/>
  <c r="L51" i="2"/>
  <c r="M51" i="2"/>
  <c r="N51" i="2"/>
  <c r="E51" i="2" s="1"/>
  <c r="O51" i="2"/>
  <c r="P51" i="2"/>
  <c r="G51" i="2" s="1"/>
  <c r="Q51" i="2"/>
  <c r="K52" i="2"/>
  <c r="B52" i="2" s="1"/>
  <c r="L52" i="2"/>
  <c r="M52" i="2"/>
  <c r="N52" i="2"/>
  <c r="O52" i="2"/>
  <c r="P52" i="2"/>
  <c r="Q52" i="2"/>
  <c r="K53" i="2"/>
  <c r="L53" i="2"/>
  <c r="M53" i="2"/>
  <c r="N53" i="2"/>
  <c r="O53" i="2"/>
  <c r="P53" i="2"/>
  <c r="Q53" i="2"/>
  <c r="K54" i="2"/>
  <c r="L54" i="2"/>
  <c r="M54" i="2"/>
  <c r="N54" i="2"/>
  <c r="O54" i="2"/>
  <c r="P54" i="2"/>
  <c r="Q54" i="2"/>
  <c r="H54" i="2" s="1"/>
  <c r="K55" i="2"/>
  <c r="L55" i="2"/>
  <c r="M55" i="2"/>
  <c r="N55" i="2"/>
  <c r="E55" i="2" s="1"/>
  <c r="O55" i="2"/>
  <c r="P55" i="2"/>
  <c r="G55" i="2" s="1"/>
  <c r="Q55" i="2"/>
  <c r="H55" i="2" s="1"/>
  <c r="K56" i="2"/>
  <c r="B56" i="2" s="1"/>
  <c r="L56" i="2"/>
  <c r="M56" i="2"/>
  <c r="N56" i="2"/>
  <c r="O56" i="2"/>
  <c r="F56" i="2" s="1"/>
  <c r="P56" i="2"/>
  <c r="Q56" i="2"/>
  <c r="K57" i="2"/>
  <c r="L57" i="2"/>
  <c r="M57" i="2"/>
  <c r="D57" i="2" s="1"/>
  <c r="N57" i="2"/>
  <c r="O57" i="2"/>
  <c r="P57" i="2"/>
  <c r="Q57" i="2"/>
  <c r="K58" i="2"/>
  <c r="L58" i="2"/>
  <c r="M58" i="2"/>
  <c r="N58" i="2"/>
  <c r="O58" i="2"/>
  <c r="P58" i="2"/>
  <c r="Q58" i="2"/>
  <c r="K59" i="2"/>
  <c r="L59" i="2"/>
  <c r="M59" i="2"/>
  <c r="N59" i="2"/>
  <c r="E59" i="2" s="1"/>
  <c r="O59" i="2"/>
  <c r="P59" i="2"/>
  <c r="G59" i="2" s="1"/>
  <c r="Q59" i="2"/>
  <c r="K60" i="2"/>
  <c r="B60" i="2" s="1"/>
  <c r="L60" i="2"/>
  <c r="M60" i="2"/>
  <c r="N60" i="2"/>
  <c r="O60" i="2"/>
  <c r="P60" i="2"/>
  <c r="Q60" i="2"/>
  <c r="K61" i="2"/>
  <c r="L61" i="2"/>
  <c r="M61" i="2"/>
  <c r="N61" i="2"/>
  <c r="O61" i="2"/>
  <c r="P61" i="2"/>
  <c r="Q61" i="2"/>
  <c r="K62" i="2"/>
  <c r="L62" i="2"/>
  <c r="M62" i="2"/>
  <c r="N62" i="2"/>
  <c r="O62" i="2"/>
  <c r="P62" i="2"/>
  <c r="Q62" i="2"/>
  <c r="H62" i="2" s="1"/>
  <c r="K63" i="2"/>
  <c r="L63" i="2"/>
  <c r="M63" i="2"/>
  <c r="N63" i="2"/>
  <c r="E63" i="2" s="1"/>
  <c r="O63" i="2"/>
  <c r="P63" i="2"/>
  <c r="G63" i="2" s="1"/>
  <c r="Q63" i="2"/>
  <c r="H63" i="2" s="1"/>
  <c r="L38" i="2"/>
  <c r="M38" i="2"/>
  <c r="N38" i="2"/>
  <c r="O38" i="2"/>
  <c r="P38" i="2"/>
  <c r="Q38" i="2"/>
  <c r="K38" i="2"/>
  <c r="I44" i="3" l="1"/>
  <c r="I43" i="3"/>
  <c r="I52" i="3"/>
  <c r="I60" i="3"/>
  <c r="J51" i="2"/>
  <c r="J39" i="2"/>
  <c r="J52" i="2"/>
  <c r="J44" i="2"/>
  <c r="J38" i="2"/>
  <c r="J61" i="2"/>
  <c r="J53" i="2"/>
  <c r="J45" i="2"/>
  <c r="I41" i="2"/>
  <c r="D27" i="5"/>
  <c r="D20" i="5"/>
  <c r="D9" i="5"/>
  <c r="D10" i="5"/>
  <c r="D24" i="5"/>
  <c r="D17" i="5"/>
  <c r="D8" i="5"/>
  <c r="D25" i="5"/>
  <c r="D18" i="5"/>
  <c r="D7" i="5"/>
  <c r="D29" i="5"/>
  <c r="D19" i="5"/>
  <c r="D12" i="5"/>
  <c r="B38" i="3"/>
  <c r="B57" i="3"/>
  <c r="B49" i="3"/>
  <c r="B41" i="3"/>
  <c r="C42" i="3"/>
  <c r="C58" i="3"/>
  <c r="C50" i="3"/>
  <c r="G62" i="3"/>
  <c r="E53" i="3"/>
  <c r="G46" i="3"/>
  <c r="E61" i="3"/>
  <c r="F62" i="3"/>
  <c r="F54" i="3"/>
  <c r="G54" i="3"/>
  <c r="I59" i="3"/>
  <c r="I55" i="3"/>
  <c r="I47" i="3"/>
  <c r="I39" i="3"/>
  <c r="D51" i="3"/>
  <c r="E60" i="3"/>
  <c r="C59" i="3"/>
  <c r="E52" i="3"/>
  <c r="C51" i="3"/>
  <c r="E44" i="3"/>
  <c r="B58" i="3"/>
  <c r="B50" i="3"/>
  <c r="D43" i="3"/>
  <c r="F61" i="3"/>
  <c r="D60" i="3"/>
  <c r="F53" i="3"/>
  <c r="D52" i="3"/>
  <c r="F45" i="3"/>
  <c r="H61" i="3"/>
  <c r="H53" i="3"/>
  <c r="H49" i="3"/>
  <c r="H45" i="3"/>
  <c r="H41" i="3"/>
  <c r="D59" i="3"/>
  <c r="H63" i="3"/>
  <c r="H59" i="3"/>
  <c r="H55" i="3"/>
  <c r="H51" i="3"/>
  <c r="H47" i="3"/>
  <c r="H43" i="3"/>
  <c r="H39" i="3"/>
  <c r="J62" i="2"/>
  <c r="J54" i="2"/>
  <c r="J46" i="2"/>
  <c r="I60" i="2"/>
  <c r="I56" i="2"/>
  <c r="I48" i="2"/>
  <c r="I40" i="2"/>
  <c r="E58" i="2"/>
  <c r="C38" i="2"/>
  <c r="C57" i="2"/>
  <c r="C49" i="2"/>
  <c r="C41" i="2"/>
  <c r="I52" i="2"/>
  <c r="I44" i="2"/>
  <c r="E53" i="2"/>
  <c r="E45" i="2"/>
  <c r="E61" i="2"/>
  <c r="C60" i="2"/>
  <c r="F40" i="2"/>
  <c r="E62" i="2"/>
  <c r="H43" i="2"/>
  <c r="F38" i="2"/>
  <c r="H51" i="2"/>
  <c r="H59" i="2"/>
  <c r="B63" i="2"/>
  <c r="G60" i="2"/>
  <c r="C56" i="2"/>
  <c r="F62" i="2"/>
  <c r="F54" i="2"/>
  <c r="F46" i="2"/>
  <c r="B59" i="2"/>
  <c r="G56" i="2"/>
  <c r="E54" i="2"/>
  <c r="C52" i="2"/>
  <c r="B51" i="2"/>
  <c r="G48" i="2"/>
  <c r="E46" i="2"/>
  <c r="C44" i="2"/>
  <c r="B43" i="2"/>
  <c r="G40" i="2"/>
  <c r="I59" i="2"/>
  <c r="I51" i="2"/>
  <c r="I43" i="2"/>
  <c r="I58" i="2"/>
  <c r="I50" i="2"/>
  <c r="I53" i="2"/>
  <c r="I61" i="2"/>
  <c r="H60" i="2"/>
  <c r="F58" i="2"/>
  <c r="H52" i="2"/>
  <c r="F50" i="2"/>
  <c r="H44" i="2"/>
  <c r="F42" i="2"/>
  <c r="B55" i="2"/>
  <c r="G52" i="2"/>
  <c r="E50" i="2"/>
  <c r="C48" i="2"/>
  <c r="B47" i="2"/>
  <c r="G44" i="2"/>
  <c r="E42" i="2"/>
  <c r="C40" i="2"/>
  <c r="B39" i="2"/>
  <c r="I63" i="2"/>
  <c r="I55" i="2"/>
  <c r="I47" i="2"/>
  <c r="B40" i="2"/>
  <c r="D53" i="2"/>
  <c r="D45" i="2"/>
  <c r="E38" i="2"/>
  <c r="B62" i="2"/>
  <c r="E57" i="2"/>
  <c r="B54" i="2"/>
  <c r="E49" i="2"/>
  <c r="B46" i="2"/>
  <c r="E41" i="2"/>
  <c r="I42" i="2"/>
  <c r="G62" i="2"/>
  <c r="C58" i="2"/>
  <c r="G54" i="2"/>
  <c r="C50" i="2"/>
  <c r="G46" i="2"/>
  <c r="C42" i="2"/>
  <c r="I45" i="2"/>
  <c r="D61" i="2"/>
  <c r="G38" i="2"/>
  <c r="D62" i="2"/>
  <c r="D54" i="2"/>
  <c r="D46" i="2"/>
  <c r="C45" i="2"/>
  <c r="I39" i="2"/>
  <c r="C61" i="2"/>
  <c r="G57" i="2"/>
  <c r="C53" i="2"/>
  <c r="G49" i="2"/>
  <c r="C62" i="2"/>
  <c r="B61" i="2"/>
  <c r="G58" i="2"/>
  <c r="C54" i="2"/>
  <c r="B53" i="2"/>
  <c r="G50" i="2"/>
  <c r="C46" i="2"/>
  <c r="B45" i="2"/>
  <c r="G42" i="2"/>
  <c r="I42" i="3"/>
  <c r="I46" i="3"/>
  <c r="I62" i="3"/>
  <c r="I58" i="3"/>
  <c r="I54" i="3"/>
  <c r="I50" i="3"/>
  <c r="I61" i="3"/>
  <c r="I57" i="3"/>
  <c r="I53" i="3"/>
  <c r="I49" i="3"/>
  <c r="I45" i="3"/>
  <c r="I41" i="3"/>
  <c r="C38" i="3"/>
  <c r="G61" i="3"/>
  <c r="F60" i="3"/>
  <c r="E59" i="3"/>
  <c r="D58" i="3"/>
  <c r="C57" i="3"/>
  <c r="B56" i="3"/>
  <c r="G53" i="3"/>
  <c r="F52" i="3"/>
  <c r="E51" i="3"/>
  <c r="D50" i="3"/>
  <c r="C49" i="3"/>
  <c r="B48" i="3"/>
  <c r="G45" i="3"/>
  <c r="F44" i="3"/>
  <c r="E43" i="3"/>
  <c r="D42" i="3"/>
  <c r="C41" i="3"/>
  <c r="B40" i="3"/>
  <c r="E62" i="3"/>
  <c r="B59" i="3"/>
  <c r="D53" i="3"/>
  <c r="F47" i="3"/>
  <c r="F39" i="3"/>
  <c r="D62" i="3"/>
  <c r="B60" i="3"/>
  <c r="G57" i="3"/>
  <c r="F56" i="3"/>
  <c r="E55" i="3"/>
  <c r="D54" i="3"/>
  <c r="C53" i="3"/>
  <c r="B52" i="3"/>
  <c r="G49" i="3"/>
  <c r="F48" i="3"/>
  <c r="E47" i="3"/>
  <c r="D46" i="3"/>
  <c r="C45" i="3"/>
  <c r="B44" i="3"/>
  <c r="G41" i="3"/>
  <c r="F40" i="3"/>
  <c r="E39" i="3"/>
  <c r="B51" i="3"/>
  <c r="D45" i="3"/>
  <c r="G40" i="3"/>
  <c r="F38" i="3"/>
  <c r="B61" i="3"/>
  <c r="G58" i="3"/>
  <c r="C54" i="3"/>
  <c r="B53" i="3"/>
  <c r="G50" i="3"/>
  <c r="F49" i="3"/>
  <c r="E48" i="3"/>
  <c r="D47" i="3"/>
  <c r="C46" i="3"/>
  <c r="B45" i="3"/>
  <c r="G42" i="3"/>
  <c r="F41" i="3"/>
  <c r="E40" i="3"/>
  <c r="D39" i="3"/>
  <c r="H38" i="3"/>
  <c r="C60" i="3"/>
  <c r="E54" i="3"/>
  <c r="G48" i="3"/>
  <c r="E63" i="3"/>
  <c r="C62" i="3"/>
  <c r="D55" i="3"/>
  <c r="E38" i="3"/>
  <c r="C63" i="3"/>
  <c r="B62" i="3"/>
  <c r="G59" i="3"/>
  <c r="F58" i="3"/>
  <c r="E57" i="3"/>
  <c r="D56" i="3"/>
  <c r="C55" i="3"/>
  <c r="B54" i="3"/>
  <c r="G51" i="3"/>
  <c r="F50" i="3"/>
  <c r="E49" i="3"/>
  <c r="D48" i="3"/>
  <c r="C47" i="3"/>
  <c r="B46" i="3"/>
  <c r="G43" i="3"/>
  <c r="F42" i="3"/>
  <c r="E41" i="3"/>
  <c r="D40" i="3"/>
  <c r="C39" i="3"/>
  <c r="F63" i="3"/>
  <c r="G56" i="3"/>
  <c r="C52" i="3"/>
  <c r="E46" i="3"/>
  <c r="B43" i="3"/>
  <c r="G38" i="3"/>
  <c r="D63" i="3"/>
  <c r="E56" i="3"/>
  <c r="D61" i="3"/>
  <c r="F55" i="3"/>
  <c r="C44" i="3"/>
  <c r="C61" i="3"/>
  <c r="F57" i="3"/>
  <c r="D38" i="3"/>
  <c r="B63" i="3"/>
  <c r="G60" i="3"/>
  <c r="F59" i="3"/>
  <c r="E58" i="3"/>
  <c r="D57" i="3"/>
  <c r="C56" i="3"/>
  <c r="B55" i="3"/>
  <c r="G52" i="3"/>
  <c r="F51" i="3"/>
  <c r="E50" i="3"/>
  <c r="D49" i="3"/>
  <c r="C48" i="3"/>
  <c r="B47" i="3"/>
  <c r="G44" i="3"/>
  <c r="F43" i="3"/>
  <c r="E42" i="3"/>
  <c r="D41" i="3"/>
  <c r="C40" i="3"/>
  <c r="B39" i="3"/>
  <c r="G47" i="3"/>
  <c r="F46" i="3"/>
  <c r="E45" i="3"/>
  <c r="D44" i="3"/>
  <c r="C43" i="3"/>
  <c r="B42" i="3"/>
  <c r="G39" i="3"/>
  <c r="I57" i="2"/>
  <c r="I62" i="2"/>
  <c r="I54" i="2"/>
  <c r="I46" i="2"/>
  <c r="I38" i="2"/>
  <c r="D63" i="2"/>
  <c r="D55" i="2"/>
  <c r="D47" i="2"/>
  <c r="D39" i="2"/>
  <c r="D38" i="2"/>
  <c r="H61" i="2"/>
  <c r="F59" i="2"/>
  <c r="H53" i="2"/>
  <c r="F51" i="2"/>
  <c r="H45" i="2"/>
  <c r="F43" i="2"/>
  <c r="F60" i="2"/>
  <c r="D58" i="2"/>
  <c r="F52" i="2"/>
  <c r="D50" i="2"/>
  <c r="F44" i="2"/>
  <c r="D42" i="2"/>
  <c r="H58" i="2"/>
  <c r="H50" i="2"/>
  <c r="H42" i="2"/>
  <c r="D59" i="2"/>
  <c r="D51" i="2"/>
  <c r="D43" i="2"/>
  <c r="B58" i="2"/>
  <c r="H56" i="2"/>
  <c r="B50" i="2"/>
  <c r="H48" i="2"/>
  <c r="B42" i="2"/>
  <c r="H40" i="2"/>
  <c r="F63" i="2"/>
  <c r="H57" i="2"/>
  <c r="F55" i="2"/>
  <c r="H49" i="2"/>
  <c r="F47" i="2"/>
  <c r="H41" i="2"/>
  <c r="F39" i="2"/>
  <c r="G41" i="2"/>
  <c r="F61" i="2"/>
  <c r="E60" i="2"/>
  <c r="B57" i="2"/>
  <c r="F53" i="2"/>
  <c r="E52" i="2"/>
  <c r="B49" i="2"/>
  <c r="F45" i="2"/>
  <c r="E44" i="2"/>
  <c r="B41" i="2"/>
  <c r="G61" i="2"/>
  <c r="G45" i="2"/>
  <c r="C59" i="2"/>
  <c r="D52" i="2"/>
  <c r="C51" i="2"/>
  <c r="D44" i="2"/>
  <c r="C43" i="2"/>
  <c r="D60" i="2"/>
  <c r="B38" i="2"/>
  <c r="H38" i="2"/>
  <c r="F57" i="2"/>
  <c r="E56" i="2"/>
  <c r="F49" i="2"/>
  <c r="E48" i="2"/>
  <c r="F41" i="2"/>
  <c r="E40" i="2"/>
  <c r="G53" i="2"/>
  <c r="C63" i="2"/>
  <c r="D56" i="2"/>
  <c r="C55" i="2"/>
  <c r="D48" i="2"/>
  <c r="C47" i="2"/>
  <c r="D40" i="2"/>
  <c r="C39" i="2"/>
</calcChain>
</file>

<file path=xl/sharedStrings.xml><?xml version="1.0" encoding="utf-8"?>
<sst xmlns="http://schemas.openxmlformats.org/spreadsheetml/2006/main" count="298" uniqueCount="57">
  <si>
    <t>Asuinkunnassaan työssäkäyvät</t>
  </si>
  <si>
    <t>Alueelle pendelöivät</t>
  </si>
  <si>
    <t>Kuopio</t>
  </si>
  <si>
    <t>Siilinjärvi</t>
  </si>
  <si>
    <t>Iisalmi</t>
  </si>
  <si>
    <t>Kiuruvesi</t>
  </si>
  <si>
    <t>Keitele</t>
  </si>
  <si>
    <t>Lapinlahti</t>
  </si>
  <si>
    <t>Pielavesi</t>
  </si>
  <si>
    <t>Sonkajärvi</t>
  </si>
  <si>
    <t>Vieremä</t>
  </si>
  <si>
    <t>Suonenjoki</t>
  </si>
  <si>
    <t>Rautalampi</t>
  </si>
  <si>
    <t>Tervo</t>
  </si>
  <si>
    <t>Vesanto</t>
  </si>
  <si>
    <t>Kaavi</t>
  </si>
  <si>
    <t>Rautavaara</t>
  </si>
  <si>
    <t>Tuusniemi</t>
  </si>
  <si>
    <t>Varkaus</t>
  </si>
  <si>
    <t>Joroinen</t>
  </si>
  <si>
    <t>Leppävirta</t>
  </si>
  <si>
    <t>Kuopion seutukunta</t>
  </si>
  <si>
    <t>Ylä-Savon seutukunta</t>
  </si>
  <si>
    <t>Sisä-Savon seutukunta</t>
  </si>
  <si>
    <t>Koillis-Savon seutukunta</t>
  </si>
  <si>
    <t>Varkauden seutukunta</t>
  </si>
  <si>
    <t>Pohjois-Savo</t>
  </si>
  <si>
    <t>Koko maa</t>
  </si>
  <si>
    <t>Kunta</t>
  </si>
  <si>
    <t>Lähde: Tilastokeskus</t>
  </si>
  <si>
    <t>Alueella työssäkäyvät (=työpaikat) yhteensä</t>
  </si>
  <si>
    <t>1990 (%)</t>
  </si>
  <si>
    <t>1995 (%)</t>
  </si>
  <si>
    <t>2000 (%)</t>
  </si>
  <si>
    <t>2005 (%)</t>
  </si>
  <si>
    <t>2010 (%)</t>
  </si>
  <si>
    <t>2015 (%)</t>
  </si>
  <si>
    <t>2020 (%)</t>
  </si>
  <si>
    <t>Alueella työssäkäyvät (työpaikat) yhteensä</t>
  </si>
  <si>
    <t>Asuinkuntansa ulkopuolella työssäkäyvät</t>
  </si>
  <si>
    <t>Työlliset (alueella asuva työllinen työvoima), joista asuinkunnassaan työssäkäyvät ja pendelöivät</t>
  </si>
  <si>
    <t>Työlliset yhteensä (alueella asuva työllinen työvoima)</t>
  </si>
  <si>
    <t>Työlliset (alueella asuva työllinen työvoima), joista asuinkunnassaan työssäkäyvät ja pendelöivät, % työllisistä</t>
  </si>
  <si>
    <t>Alueella työssäkäyvät (työpaikat)</t>
  </si>
  <si>
    <t>Alueella asuva työllinen työvoima</t>
  </si>
  <si>
    <t>Nettopendelöinti</t>
  </si>
  <si>
    <t>Alueella työssäkäyvät 
(=työpaikat)</t>
  </si>
  <si>
    <t>Alueella asuva 
työllinen työvoima</t>
  </si>
  <si>
    <t>Työpaikka-
omavaraisuus (%)</t>
  </si>
  <si>
    <t>Kuntien ja seutukuntien työpaikkojen osuus (%) Pohjois-Savon työpaikoista</t>
  </si>
  <si>
    <t>2021 (%)</t>
  </si>
  <si>
    <t>Alueella työssäkäyvät (työpaikat) yhteensä, josta asuinkunnassaan työssäkäyvät ja alueelle pendelöivät</t>
  </si>
  <si>
    <t>Alueella työssäkäyvät yhteensä, josta asuinkunnassaan työssäkäyvät ja alueelle pendelöivät, % alueella työssäkäyvistä</t>
  </si>
  <si>
    <t>Alueella työssäkäyvät (työpaikat) ja alueella asuva työllinen työvoima</t>
  </si>
  <si>
    <t>2022 (%)</t>
  </si>
  <si>
    <t>2023 (%)</t>
  </si>
  <si>
    <t>Pohjois-Savon kuntien työpaikkaomavaraisuus v.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</si>
</sst>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Border="0"/>
  </cellStyleXfs>
  <cellXfs count="95">
    <xf numFmtId="0" fontId="0" fillId="0" borderId="0" xfId="0"/>
    <xf numFmtId="0" fontId="0" fillId="0" borderId="2" xfId="0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2" xfId="0" applyNumberFormat="1" applyBorder="1"/>
    <xf numFmtId="0" fontId="0" fillId="2" borderId="0" xfId="0" applyFill="1"/>
    <xf numFmtId="0" fontId="1" fillId="2" borderId="0" xfId="0" applyFont="1" applyFill="1"/>
    <xf numFmtId="0" fontId="2" fillId="3" borderId="1" xfId="0" applyFont="1" applyFill="1" applyBorder="1"/>
    <xf numFmtId="0" fontId="2" fillId="3" borderId="7" xfId="0" applyFont="1" applyFill="1" applyBorder="1"/>
    <xf numFmtId="3" fontId="2" fillId="0" borderId="3" xfId="0" applyNumberFormat="1" applyFont="1" applyBorder="1"/>
    <xf numFmtId="0" fontId="2" fillId="0" borderId="2" xfId="0" applyFont="1" applyBorder="1"/>
    <xf numFmtId="3" fontId="2" fillId="0" borderId="2" xfId="0" applyNumberFormat="1" applyFont="1" applyBorder="1"/>
    <xf numFmtId="3" fontId="2" fillId="0" borderId="0" xfId="0" applyNumberFormat="1" applyFont="1" applyBorder="1"/>
    <xf numFmtId="0" fontId="2" fillId="4" borderId="2" xfId="0" applyFont="1" applyFill="1" applyBorder="1"/>
    <xf numFmtId="3" fontId="2" fillId="4" borderId="2" xfId="0" applyNumberFormat="1" applyFont="1" applyFill="1" applyBorder="1"/>
    <xf numFmtId="3" fontId="2" fillId="4" borderId="0" xfId="0" applyNumberFormat="1" applyFont="1" applyFill="1" applyBorder="1"/>
    <xf numFmtId="3" fontId="2" fillId="4" borderId="3" xfId="0" applyNumberFormat="1" applyFont="1" applyFill="1" applyBorder="1"/>
    <xf numFmtId="0" fontId="3" fillId="0" borderId="4" xfId="0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164" fontId="0" fillId="0" borderId="0" xfId="0" applyNumberFormat="1" applyBorder="1"/>
    <xf numFmtId="164" fontId="0" fillId="0" borderId="2" xfId="0" applyNumberFormat="1" applyBorder="1"/>
    <xf numFmtId="0" fontId="2" fillId="3" borderId="1" xfId="0" applyFont="1" applyFill="1" applyBorder="1" applyAlignment="1">
      <alignment horizontal="right"/>
    </xf>
    <xf numFmtId="164" fontId="0" fillId="0" borderId="3" xfId="0" applyNumberFormat="1" applyBorder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4" borderId="2" xfId="0" applyNumberFormat="1" applyFont="1" applyFill="1" applyBorder="1"/>
    <xf numFmtId="164" fontId="2" fillId="4" borderId="0" xfId="0" applyNumberFormat="1" applyFont="1" applyFill="1" applyBorder="1"/>
    <xf numFmtId="164" fontId="2" fillId="4" borderId="3" xfId="0" applyNumberFormat="1" applyFont="1" applyFill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3" fontId="0" fillId="0" borderId="6" xfId="0" applyNumberFormat="1" applyBorder="1"/>
    <xf numFmtId="0" fontId="0" fillId="0" borderId="9" xfId="0" applyBorder="1"/>
    <xf numFmtId="0" fontId="0" fillId="0" borderId="10" xfId="0" applyBorder="1"/>
    <xf numFmtId="3" fontId="0" fillId="0" borderId="4" xfId="0" applyNumberFormat="1" applyBorder="1"/>
    <xf numFmtId="0" fontId="2" fillId="0" borderId="9" xfId="0" applyFont="1" applyBorder="1"/>
    <xf numFmtId="0" fontId="2" fillId="4" borderId="9" xfId="0" applyFont="1" applyFill="1" applyBorder="1"/>
    <xf numFmtId="0" fontId="2" fillId="2" borderId="0" xfId="0" applyFont="1" applyFill="1"/>
    <xf numFmtId="165" fontId="0" fillId="0" borderId="2" xfId="0" applyNumberFormat="1" applyBorder="1"/>
    <xf numFmtId="165" fontId="0" fillId="0" borderId="0" xfId="0" applyNumberFormat="1" applyBorder="1"/>
    <xf numFmtId="165" fontId="0" fillId="0" borderId="3" xfId="0" applyNumberFormat="1" applyBorder="1"/>
    <xf numFmtId="165" fontId="2" fillId="0" borderId="2" xfId="0" applyNumberFormat="1" applyFont="1" applyBorder="1"/>
    <xf numFmtId="165" fontId="2" fillId="0" borderId="0" xfId="0" applyNumberFormat="1" applyFont="1" applyBorder="1"/>
    <xf numFmtId="165" fontId="2" fillId="0" borderId="3" xfId="0" applyNumberFormat="1" applyFont="1" applyBorder="1"/>
    <xf numFmtId="165" fontId="2" fillId="4" borderId="2" xfId="0" applyNumberFormat="1" applyFont="1" applyFill="1" applyBorder="1"/>
    <xf numFmtId="165" fontId="2" fillId="4" borderId="0" xfId="0" applyNumberFormat="1" applyFont="1" applyFill="1" applyBorder="1"/>
    <xf numFmtId="165" fontId="2" fillId="4" borderId="3" xfId="0" applyNumberFormat="1" applyFont="1" applyFill="1" applyBorder="1"/>
    <xf numFmtId="0" fontId="3" fillId="0" borderId="10" xfId="0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3" fontId="2" fillId="4" borderId="4" xfId="0" applyNumberFormat="1" applyFont="1" applyFill="1" applyBorder="1"/>
    <xf numFmtId="3" fontId="2" fillId="4" borderId="5" xfId="0" applyNumberFormat="1" applyFont="1" applyFill="1" applyBorder="1"/>
    <xf numFmtId="3" fontId="2" fillId="4" borderId="6" xfId="0" applyNumberFormat="1" applyFont="1" applyFill="1" applyBorder="1"/>
    <xf numFmtId="0" fontId="2" fillId="3" borderId="1" xfId="0" applyFont="1" applyFill="1" applyBorder="1" applyAlignment="1">
      <alignment wrapText="1"/>
    </xf>
    <xf numFmtId="0" fontId="2" fillId="4" borderId="10" xfId="0" applyFont="1" applyFill="1" applyBorder="1"/>
    <xf numFmtId="165" fontId="0" fillId="0" borderId="6" xfId="0" applyNumberFormat="1" applyBorder="1"/>
    <xf numFmtId="0" fontId="2" fillId="3" borderId="8" xfId="0" applyFont="1" applyFill="1" applyBorder="1" applyAlignment="1">
      <alignment wrapText="1"/>
    </xf>
    <xf numFmtId="165" fontId="2" fillId="4" borderId="4" xfId="0" applyNumberFormat="1" applyFont="1" applyFill="1" applyBorder="1"/>
    <xf numFmtId="165" fontId="2" fillId="4" borderId="5" xfId="0" applyNumberFormat="1" applyFont="1" applyFill="1" applyBorder="1"/>
    <xf numFmtId="165" fontId="2" fillId="4" borderId="6" xfId="0" applyNumberFormat="1" applyFont="1" applyFill="1" applyBorder="1"/>
    <xf numFmtId="164" fontId="0" fillId="0" borderId="5" xfId="0" applyNumberFormat="1" applyBorder="1"/>
    <xf numFmtId="164" fontId="0" fillId="0" borderId="6" xfId="0" applyNumberFormat="1" applyBorder="1"/>
    <xf numFmtId="0" fontId="2" fillId="3" borderId="8" xfId="0" applyFont="1" applyFill="1" applyBorder="1" applyAlignment="1">
      <alignment horizontal="right"/>
    </xf>
    <xf numFmtId="165" fontId="0" fillId="0" borderId="5" xfId="0" applyNumberFormat="1" applyBorder="1"/>
    <xf numFmtId="0" fontId="2" fillId="4" borderId="4" xfId="0" applyFont="1" applyFill="1" applyBorder="1"/>
    <xf numFmtId="0" fontId="2" fillId="3" borderId="8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10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/>
    <xf numFmtId="3" fontId="0" fillId="0" borderId="12" xfId="0" applyNumberFormat="1" applyBorder="1"/>
    <xf numFmtId="3" fontId="0" fillId="0" borderId="13" xfId="0" applyNumberFormat="1" applyBorder="1"/>
    <xf numFmtId="0" fontId="2" fillId="3" borderId="10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164" fontId="0" fillId="0" borderId="13" xfId="0" applyNumberFormat="1" applyBorder="1"/>
    <xf numFmtId="165" fontId="0" fillId="0" borderId="12" xfId="0" applyNumberFormat="1" applyBorder="1"/>
    <xf numFmtId="0" fontId="2" fillId="3" borderId="14" xfId="0" applyFont="1" applyFill="1" applyBorder="1"/>
    <xf numFmtId="0" fontId="2" fillId="3" borderId="13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3" fontId="0" fillId="0" borderId="15" xfId="0" applyNumberFormat="1" applyBorder="1"/>
    <xf numFmtId="3" fontId="2" fillId="5" borderId="0" xfId="0" applyNumberFormat="1" applyFont="1" applyFill="1" applyBorder="1"/>
    <xf numFmtId="0" fontId="2" fillId="5" borderId="9" xfId="0" applyFont="1" applyFill="1" applyBorder="1"/>
    <xf numFmtId="165" fontId="2" fillId="5" borderId="3" xfId="0" applyNumberFormat="1" applyFont="1" applyFill="1" applyBorder="1"/>
    <xf numFmtId="165" fontId="0" fillId="0" borderId="15" xfId="0" applyNumberFormat="1" applyBorder="1"/>
    <xf numFmtId="165" fontId="0" fillId="0" borderId="13" xfId="0" applyNumberFormat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FF"/>
      <color rgb="FF2AB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400" b="1">
                <a:solidFill>
                  <a:sysClr val="windowText" lastClr="000000"/>
                </a:solidFill>
              </a:rPr>
              <a:t>Nettopendelöinti v. 2010–2023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2619480652267537E-2"/>
          <c:y val="9.1158118890281206E-2"/>
          <c:w val="0.92073277256127195"/>
          <c:h val="0.80677844550361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Nettopendelöinti!$B$33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(Nettopendelöinti!$B$34:$B$35,Nettopendelöinti!$B$37,Nettopendelöinti!$B$40,Nettopendelöinti!$B$43,Nettopendelöinti!$B$54,Nettopendelöinti!$B$56)</c:f>
              <c:numCache>
                <c:formatCode>#,##0</c:formatCode>
                <c:ptCount val="7"/>
                <c:pt idx="0">
                  <c:v>2915</c:v>
                </c:pt>
                <c:pt idx="1">
                  <c:v>-2533</c:v>
                </c:pt>
                <c:pt idx="2">
                  <c:v>410</c:v>
                </c:pt>
                <c:pt idx="3">
                  <c:v>-583</c:v>
                </c:pt>
                <c:pt idx="4">
                  <c:v>224</c:v>
                </c:pt>
                <c:pt idx="5">
                  <c:v>741</c:v>
                </c:pt>
                <c:pt idx="6">
                  <c:v>-845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9-4345-BA04-9FF57BC6B0DB}"/>
            </c:ext>
          </c:extLst>
        </c:ser>
        <c:ser>
          <c:idx val="1"/>
          <c:order val="1"/>
          <c:tx>
            <c:strRef>
              <c:f>Nettopendelöinti!$C$33</c:f>
              <c:strCache>
                <c:ptCount val="1"/>
                <c:pt idx="0">
                  <c:v>2011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(Nettopendelöinti!$C$34:$C$35,Nettopendelöinti!$C$37,Nettopendelöinti!$C$40,Nettopendelöinti!$C$43,Nettopendelöinti!$C$54,Nettopendelöinti!$C$56)</c:f>
              <c:numCache>
                <c:formatCode>#,##0</c:formatCode>
                <c:ptCount val="7"/>
                <c:pt idx="0">
                  <c:v>2998</c:v>
                </c:pt>
                <c:pt idx="1">
                  <c:v>-2682</c:v>
                </c:pt>
                <c:pt idx="2">
                  <c:v>490</c:v>
                </c:pt>
                <c:pt idx="3">
                  <c:v>-636</c:v>
                </c:pt>
                <c:pt idx="4">
                  <c:v>281</c:v>
                </c:pt>
                <c:pt idx="5">
                  <c:v>774</c:v>
                </c:pt>
                <c:pt idx="6">
                  <c:v>-886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49-4345-BA04-9FF57BC6B0DB}"/>
            </c:ext>
          </c:extLst>
        </c:ser>
        <c:ser>
          <c:idx val="2"/>
          <c:order val="2"/>
          <c:tx>
            <c:strRef>
              <c:f>Nettopendelöinti!$D$33</c:f>
              <c:strCache>
                <c:ptCount val="1"/>
                <c:pt idx="0">
                  <c:v>2012</c:v>
                </c:pt>
              </c:strCache>
            </c:strRef>
          </c:tx>
          <c:spPr>
            <a:pattFill prst="narHorz">
              <a:fgClr>
                <a:schemeClr val="tx2">
                  <a:lumMod val="20000"/>
                  <a:lumOff val="80000"/>
                </a:schemeClr>
              </a:fgClr>
              <a:bgClr>
                <a:schemeClr val="bg1"/>
              </a:bgClr>
            </a:pattFill>
            <a:ln>
              <a:solidFill>
                <a:schemeClr val="tx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(Nettopendelöinti!$D$34:$D$35,Nettopendelöinti!$D$37,Nettopendelöinti!$D$40,Nettopendelöinti!$D$43,Nettopendelöinti!$D$54,Nettopendelöinti!$D$56)</c:f>
              <c:numCache>
                <c:formatCode>#,##0</c:formatCode>
                <c:ptCount val="7"/>
                <c:pt idx="0">
                  <c:v>3350</c:v>
                </c:pt>
                <c:pt idx="1">
                  <c:v>-2510</c:v>
                </c:pt>
                <c:pt idx="2">
                  <c:v>566</c:v>
                </c:pt>
                <c:pt idx="3">
                  <c:v>-710</c:v>
                </c:pt>
                <c:pt idx="4">
                  <c:v>261</c:v>
                </c:pt>
                <c:pt idx="5">
                  <c:v>792</c:v>
                </c:pt>
                <c:pt idx="6">
                  <c:v>-902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49-4345-BA04-9FF57BC6B0DB}"/>
            </c:ext>
          </c:extLst>
        </c:ser>
        <c:ser>
          <c:idx val="3"/>
          <c:order val="3"/>
          <c:tx>
            <c:strRef>
              <c:f>Nettopendelöinti!$E$33</c:f>
              <c:strCache>
                <c:ptCount val="1"/>
                <c:pt idx="0">
                  <c:v>2013</c:v>
                </c:pt>
              </c:strCache>
            </c:strRef>
          </c:tx>
          <c:spPr>
            <a:pattFill prst="weave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(Nettopendelöinti!$E$34:$E$35,Nettopendelöinti!$E$37,Nettopendelöinti!$E$40,Nettopendelöinti!$E$43,Nettopendelöinti!$E$54,Nettopendelöinti!$E$56)</c:f>
              <c:numCache>
                <c:formatCode>#,##0</c:formatCode>
                <c:ptCount val="7"/>
                <c:pt idx="0">
                  <c:v>3167</c:v>
                </c:pt>
                <c:pt idx="1">
                  <c:v>-2553</c:v>
                </c:pt>
                <c:pt idx="2">
                  <c:v>532</c:v>
                </c:pt>
                <c:pt idx="3">
                  <c:v>-606</c:v>
                </c:pt>
                <c:pt idx="4">
                  <c:v>318</c:v>
                </c:pt>
                <c:pt idx="5">
                  <c:v>822</c:v>
                </c:pt>
                <c:pt idx="6">
                  <c:v>-898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49-4345-BA04-9FF57BC6B0DB}"/>
            </c:ext>
          </c:extLst>
        </c:ser>
        <c:ser>
          <c:idx val="4"/>
          <c:order val="4"/>
          <c:tx>
            <c:strRef>
              <c:f>Nettopendelöinti!$F$33</c:f>
              <c:strCache>
                <c:ptCount val="1"/>
                <c:pt idx="0">
                  <c:v>2014</c:v>
                </c:pt>
              </c:strCache>
            </c:strRef>
          </c:tx>
          <c:spPr>
            <a:pattFill prst="trellis">
              <a:fgClr>
                <a:srgbClr val="FFC000"/>
              </a:fgClr>
              <a:bgClr>
                <a:schemeClr val="bg1"/>
              </a:bgClr>
            </a:patt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(Nettopendelöinti!$F$34:$F$35,Nettopendelöinti!$F$37,Nettopendelöinti!$F$40,Nettopendelöinti!$F$43,Nettopendelöinti!$F$54,Nettopendelöinti!$F$56)</c:f>
              <c:numCache>
                <c:formatCode>#,##0</c:formatCode>
                <c:ptCount val="7"/>
                <c:pt idx="0">
                  <c:v>2627</c:v>
                </c:pt>
                <c:pt idx="1">
                  <c:v>-2135</c:v>
                </c:pt>
                <c:pt idx="2">
                  <c:v>529</c:v>
                </c:pt>
                <c:pt idx="3">
                  <c:v>-589</c:v>
                </c:pt>
                <c:pt idx="4">
                  <c:v>365</c:v>
                </c:pt>
                <c:pt idx="5">
                  <c:v>867</c:v>
                </c:pt>
                <c:pt idx="6">
                  <c:v>-896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9-4345-BA04-9FF57BC6B0DB}"/>
            </c:ext>
          </c:extLst>
        </c:ser>
        <c:ser>
          <c:idx val="5"/>
          <c:order val="5"/>
          <c:tx>
            <c:strRef>
              <c:f>Nettopendelöinti!$G$33</c:f>
              <c:strCache>
                <c:ptCount val="1"/>
                <c:pt idx="0">
                  <c:v>2015</c:v>
                </c:pt>
              </c:strCache>
            </c:strRef>
          </c:tx>
          <c:spPr>
            <a:pattFill prst="lgChe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(Nettopendelöinti!$G$34:$G$35,Nettopendelöinti!$G$37,Nettopendelöinti!$G$40,Nettopendelöinti!$G$43,Nettopendelöinti!$G$54,Nettopendelöinti!$G$56)</c:f>
              <c:numCache>
                <c:formatCode>#,##0</c:formatCode>
                <c:ptCount val="7"/>
                <c:pt idx="0">
                  <c:v>2478</c:v>
                </c:pt>
                <c:pt idx="1">
                  <c:v>-2107</c:v>
                </c:pt>
                <c:pt idx="2">
                  <c:v>511</c:v>
                </c:pt>
                <c:pt idx="3">
                  <c:v>-620</c:v>
                </c:pt>
                <c:pt idx="4">
                  <c:v>386</c:v>
                </c:pt>
                <c:pt idx="5">
                  <c:v>896</c:v>
                </c:pt>
                <c:pt idx="6">
                  <c:v>-849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49-4345-BA04-9FF57BC6B0DB}"/>
            </c:ext>
          </c:extLst>
        </c:ser>
        <c:ser>
          <c:idx val="6"/>
          <c:order val="6"/>
          <c:tx>
            <c:strRef>
              <c:f>Nettopendelöinti!$H$33</c:f>
              <c:strCache>
                <c:ptCount val="1"/>
                <c:pt idx="0">
                  <c:v>2016</c:v>
                </c:pt>
              </c:strCache>
            </c:strRef>
          </c:tx>
          <c:spPr>
            <a:pattFill prst="lgGrid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(Nettopendelöinti!$H$34:$H$35,Nettopendelöinti!$H$37,Nettopendelöinti!$H$40,Nettopendelöinti!$H$43,Nettopendelöinti!$H$54,Nettopendelöinti!$H$56)</c:f>
              <c:numCache>
                <c:formatCode>#,##0</c:formatCode>
                <c:ptCount val="7"/>
                <c:pt idx="0">
                  <c:v>2301</c:v>
                </c:pt>
                <c:pt idx="1">
                  <c:v>-2171</c:v>
                </c:pt>
                <c:pt idx="2">
                  <c:v>506</c:v>
                </c:pt>
                <c:pt idx="3">
                  <c:v>-604</c:v>
                </c:pt>
                <c:pt idx="4">
                  <c:v>475</c:v>
                </c:pt>
                <c:pt idx="5">
                  <c:v>905</c:v>
                </c:pt>
                <c:pt idx="6">
                  <c:v>-829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49-4345-BA04-9FF57BC6B0DB}"/>
            </c:ext>
          </c:extLst>
        </c:ser>
        <c:ser>
          <c:idx val="7"/>
          <c:order val="7"/>
          <c:tx>
            <c:strRef>
              <c:f>Nettopendelöinti!$I$33</c:f>
              <c:strCache>
                <c:ptCount val="1"/>
                <c:pt idx="0">
                  <c:v>2017</c:v>
                </c:pt>
              </c:strCache>
            </c:strRef>
          </c:tx>
          <c:spPr>
            <a:pattFill prst="lgConfetti">
              <a:fgClr>
                <a:schemeClr val="bg2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(Nettopendelöinti!$I$34:$I$35,Nettopendelöinti!$I$37,Nettopendelöinti!$I$40,Nettopendelöinti!$I$43,Nettopendelöinti!$I$54,Nettopendelöinti!$I$56)</c:f>
              <c:numCache>
                <c:formatCode>#,##0</c:formatCode>
                <c:ptCount val="7"/>
                <c:pt idx="0">
                  <c:v>2198</c:v>
                </c:pt>
                <c:pt idx="1">
                  <c:v>-2199</c:v>
                </c:pt>
                <c:pt idx="2">
                  <c:v>665</c:v>
                </c:pt>
                <c:pt idx="3">
                  <c:v>-639</c:v>
                </c:pt>
                <c:pt idx="4">
                  <c:v>532</c:v>
                </c:pt>
                <c:pt idx="5">
                  <c:v>831</c:v>
                </c:pt>
                <c:pt idx="6">
                  <c:v>-842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49-4345-BA04-9FF57BC6B0DB}"/>
            </c:ext>
          </c:extLst>
        </c:ser>
        <c:ser>
          <c:idx val="8"/>
          <c:order val="8"/>
          <c:tx>
            <c:strRef>
              <c:f>Nettopendelöinti!$J$33</c:f>
              <c:strCache>
                <c:ptCount val="1"/>
                <c:pt idx="0">
                  <c:v>2018</c:v>
                </c:pt>
              </c:strCache>
            </c:strRef>
          </c:tx>
          <c:spPr>
            <a:pattFill prst="zigZag">
              <a:fgClr>
                <a:schemeClr val="accent2">
                  <a:lumMod val="25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25000"/>
                </a:schemeClr>
              </a:solidFill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(Nettopendelöinti!$J$34:$J$35,Nettopendelöinti!$J$37,Nettopendelöinti!$J$40,Nettopendelöinti!$J$43,Nettopendelöinti!$J$54,Nettopendelöinti!$J$56)</c:f>
              <c:numCache>
                <c:formatCode>#,##0</c:formatCode>
                <c:ptCount val="7"/>
                <c:pt idx="0">
                  <c:v>2058</c:v>
                </c:pt>
                <c:pt idx="1">
                  <c:v>-2078</c:v>
                </c:pt>
                <c:pt idx="2">
                  <c:v>712</c:v>
                </c:pt>
                <c:pt idx="3">
                  <c:v>-720</c:v>
                </c:pt>
                <c:pt idx="4">
                  <c:v>554</c:v>
                </c:pt>
                <c:pt idx="5">
                  <c:v>853</c:v>
                </c:pt>
                <c:pt idx="6">
                  <c:v>-789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49-4345-BA04-9FF57BC6B0DB}"/>
            </c:ext>
          </c:extLst>
        </c:ser>
        <c:ser>
          <c:idx val="9"/>
          <c:order val="9"/>
          <c:tx>
            <c:strRef>
              <c:f>Nettopendelöinti!$K$33</c:f>
              <c:strCache>
                <c:ptCount val="1"/>
                <c:pt idx="0">
                  <c:v>2019</c:v>
                </c:pt>
              </c:strCache>
            </c:strRef>
          </c:tx>
          <c:spPr>
            <a:pattFill prst="solid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(Nettopendelöinti!$K$34:$K$35,Nettopendelöinti!$K$37,Nettopendelöinti!$K$40,Nettopendelöinti!$K$43,Nettopendelöinti!$K$54,Nettopendelöinti!$K$56)</c:f>
              <c:numCache>
                <c:formatCode>#,##0</c:formatCode>
                <c:ptCount val="7"/>
                <c:pt idx="0">
                  <c:v>2318</c:v>
                </c:pt>
                <c:pt idx="1">
                  <c:v>-2138</c:v>
                </c:pt>
                <c:pt idx="2">
                  <c:v>745</c:v>
                </c:pt>
                <c:pt idx="3">
                  <c:v>-776</c:v>
                </c:pt>
                <c:pt idx="4">
                  <c:v>635</c:v>
                </c:pt>
                <c:pt idx="5">
                  <c:v>797</c:v>
                </c:pt>
                <c:pt idx="6">
                  <c:v>-724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49-4345-BA04-9FF57BC6B0DB}"/>
            </c:ext>
          </c:extLst>
        </c:ser>
        <c:ser>
          <c:idx val="10"/>
          <c:order val="10"/>
          <c:tx>
            <c:strRef>
              <c:f>Nettopendelöinti!$L$33</c:f>
              <c:strCache>
                <c:ptCount val="1"/>
                <c:pt idx="0">
                  <c:v>2020</c:v>
                </c:pt>
              </c:strCache>
            </c:strRef>
          </c:tx>
          <c:spPr>
            <a:pattFill prst="smGrid">
              <a:fgClr>
                <a:schemeClr val="accent4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(Nettopendelöinti!$L$34:$L$35,Nettopendelöinti!$L$37,Nettopendelöinti!$L$40,Nettopendelöinti!$L$43,Nettopendelöinti!$L$54,Nettopendelöinti!$L$56)</c:f>
              <c:numCache>
                <c:formatCode>#,##0</c:formatCode>
                <c:ptCount val="7"/>
                <c:pt idx="0">
                  <c:v>2045</c:v>
                </c:pt>
                <c:pt idx="1">
                  <c:v>-2022</c:v>
                </c:pt>
                <c:pt idx="2">
                  <c:v>721</c:v>
                </c:pt>
                <c:pt idx="3">
                  <c:v>-663</c:v>
                </c:pt>
                <c:pt idx="4">
                  <c:v>383</c:v>
                </c:pt>
                <c:pt idx="5">
                  <c:v>838</c:v>
                </c:pt>
                <c:pt idx="6">
                  <c:v>-788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49-4345-BA04-9FF57BC6B0DB}"/>
            </c:ext>
          </c:extLst>
        </c:ser>
        <c:ser>
          <c:idx val="11"/>
          <c:order val="11"/>
          <c:tx>
            <c:strRef>
              <c:f>Nettopendelöinti!$M$33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(Nettopendelöinti!$A$34,Nettopendelöinti!$A$35,Nettopendelöinti!$A$37,Nettopendelöinti!$A$40,Nettopendelöinti!$A$43,Nettopendelöinti!$A$54,Nettopendelöinti!$A$56)</c:f>
              <c:strCache>
                <c:ptCount val="7"/>
                <c:pt idx="0">
                  <c:v>Kuopio</c:v>
                </c:pt>
                <c:pt idx="1">
                  <c:v>Siilinjärvi</c:v>
                </c:pt>
                <c:pt idx="2">
                  <c:v>Iisalmi</c:v>
                </c:pt>
                <c:pt idx="3">
                  <c:v>Lapinlahti</c:v>
                </c:pt>
                <c:pt idx="4">
                  <c:v>Vieremä</c:v>
                </c:pt>
                <c:pt idx="5">
                  <c:v>Varkaus</c:v>
                </c:pt>
                <c:pt idx="6">
                  <c:v>Leppävirta</c:v>
                </c:pt>
              </c:strCache>
            </c:strRef>
          </c:cat>
          <c:val>
            <c:numRef>
              <c:f>(Nettopendelöinti!$M$34,Nettopendelöinti!$M$35,Nettopendelöinti!$M$37,Nettopendelöinti!$M$40,Nettopendelöinti!$M$43,Nettopendelöinti!$M$54,Nettopendelöinti!$M$56)</c:f>
              <c:numCache>
                <c:formatCode>#,##0</c:formatCode>
                <c:ptCount val="7"/>
                <c:pt idx="0">
                  <c:v>1865</c:v>
                </c:pt>
                <c:pt idx="1">
                  <c:v>-2135</c:v>
                </c:pt>
                <c:pt idx="2">
                  <c:v>846</c:v>
                </c:pt>
                <c:pt idx="3">
                  <c:v>-808</c:v>
                </c:pt>
                <c:pt idx="4">
                  <c:v>553</c:v>
                </c:pt>
                <c:pt idx="5">
                  <c:v>816</c:v>
                </c:pt>
                <c:pt idx="6">
                  <c:v>-723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0-495B-8CA8-8C928D7E946B}"/>
            </c:ext>
          </c:extLst>
        </c:ser>
        <c:ser>
          <c:idx val="12"/>
          <c:order val="12"/>
          <c:tx>
            <c:v>2022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(Nettopendelöinti!$N$34,Nettopendelöinti!$N$35,Nettopendelöinti!$N$37,Nettopendelöinti!$N$40,Nettopendelöinti!$N$43,Nettopendelöinti!$N$54,Nettopendelöinti!$N$56)</c:f>
              <c:numCache>
                <c:formatCode>#,##0</c:formatCode>
                <c:ptCount val="7"/>
                <c:pt idx="0">
                  <c:v>1622</c:v>
                </c:pt>
                <c:pt idx="1">
                  <c:v>-1986</c:v>
                </c:pt>
                <c:pt idx="2">
                  <c:v>866</c:v>
                </c:pt>
                <c:pt idx="3">
                  <c:v>-792</c:v>
                </c:pt>
                <c:pt idx="4">
                  <c:v>536</c:v>
                </c:pt>
                <c:pt idx="5">
                  <c:v>867</c:v>
                </c:pt>
                <c:pt idx="6">
                  <c:v>-699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BE-44CF-B10D-09B698FDF026}"/>
            </c:ext>
          </c:extLst>
        </c:ser>
        <c:ser>
          <c:idx val="13"/>
          <c:order val="13"/>
          <c:tx>
            <c:strRef>
              <c:f>Nettopendelöinti!$O$33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(Nettopendelöinti!$O$34,Nettopendelöinti!$O$35,Nettopendelöinti!$O$37,Nettopendelöinti!$O$40,Nettopendelöinti!$O$43,Nettopendelöinti!$O$54,Nettopendelöinti!$O$56)</c:f>
              <c:numCache>
                <c:formatCode>#,##0</c:formatCode>
                <c:ptCount val="7"/>
                <c:pt idx="0">
                  <c:v>1609</c:v>
                </c:pt>
                <c:pt idx="1">
                  <c:v>-1962</c:v>
                </c:pt>
                <c:pt idx="2">
                  <c:v>774</c:v>
                </c:pt>
                <c:pt idx="3">
                  <c:v>-800</c:v>
                </c:pt>
                <c:pt idx="4">
                  <c:v>513</c:v>
                </c:pt>
                <c:pt idx="5">
                  <c:v>889</c:v>
                </c:pt>
                <c:pt idx="6">
                  <c:v>-669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3F-493A-ACC5-34D1044FE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0"/>
        <c:axId val="672816432"/>
        <c:axId val="672817416"/>
      </c:barChart>
      <c:catAx>
        <c:axId val="672816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72817416"/>
        <c:crosses val="autoZero"/>
        <c:auto val="1"/>
        <c:lblAlgn val="ctr"/>
        <c:lblOffset val="100"/>
        <c:noMultiLvlLbl val="0"/>
      </c:catAx>
      <c:valAx>
        <c:axId val="67281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7281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090682479162474E-2"/>
          <c:y val="0.11550533148828893"/>
          <c:w val="0.8999999476592293"/>
          <c:h val="4.7235411437000843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b="1">
                <a:solidFill>
                  <a:sysClr val="windowText" lastClr="000000"/>
                </a:solidFill>
              </a:rPr>
              <a:t>Työpaikkaomavaraisuus (%) Pohjois-Savossa v.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Työpaikkaomavaraisuus!$D$4</c:f>
              <c:strCache>
                <c:ptCount val="1"/>
                <c:pt idx="0">
                  <c:v>Työpaikka-
omavaraisuus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E-4769-B2D9-A3A9286224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Työpaikkaomavaraisuus!$A$5:$A$29</c:f>
              <c:strCache>
                <c:ptCount val="25"/>
                <c:pt idx="0">
                  <c:v>Tervo</c:v>
                </c:pt>
                <c:pt idx="1">
                  <c:v>Joroinen</c:v>
                </c:pt>
                <c:pt idx="2">
                  <c:v>Lapinlahti</c:v>
                </c:pt>
                <c:pt idx="3">
                  <c:v>Siilinjärvi</c:v>
                </c:pt>
                <c:pt idx="4">
                  <c:v>Vesanto</c:v>
                </c:pt>
                <c:pt idx="5">
                  <c:v>Leppävirta</c:v>
                </c:pt>
                <c:pt idx="6">
                  <c:v>Tuusniemi</c:v>
                </c:pt>
                <c:pt idx="7">
                  <c:v>Rautalampi</c:v>
                </c:pt>
                <c:pt idx="8">
                  <c:v>Kiuruvesi</c:v>
                </c:pt>
                <c:pt idx="9">
                  <c:v>Pielavesi</c:v>
                </c:pt>
                <c:pt idx="10">
                  <c:v>Koillis-Savon seutukunta</c:v>
                </c:pt>
                <c:pt idx="11">
                  <c:v>Sonkajärvi</c:v>
                </c:pt>
                <c:pt idx="12">
                  <c:v>Kaavi</c:v>
                </c:pt>
                <c:pt idx="13">
                  <c:v>Sisä-Savon seutukunta</c:v>
                </c:pt>
                <c:pt idx="14">
                  <c:v>Rautavaara</c:v>
                </c:pt>
                <c:pt idx="15">
                  <c:v>Suonenjoki</c:v>
                </c:pt>
                <c:pt idx="16">
                  <c:v>Varkauden seutukunta</c:v>
                </c:pt>
                <c:pt idx="17">
                  <c:v>Pohjois-Savo</c:v>
                </c:pt>
                <c:pt idx="18">
                  <c:v>Ylä-Savon seutukunta</c:v>
                </c:pt>
                <c:pt idx="19">
                  <c:v>Kuopion seutukunta</c:v>
                </c:pt>
                <c:pt idx="20">
                  <c:v>Kuopio</c:v>
                </c:pt>
                <c:pt idx="21">
                  <c:v>Iisalmi</c:v>
                </c:pt>
                <c:pt idx="22">
                  <c:v>Varkaus</c:v>
                </c:pt>
                <c:pt idx="23">
                  <c:v>Keitele</c:v>
                </c:pt>
                <c:pt idx="24">
                  <c:v>Vieremä</c:v>
                </c:pt>
              </c:strCache>
            </c:strRef>
          </c:cat>
          <c:val>
            <c:numRef>
              <c:f>Työpaikkaomavaraisuus!$D$5:$D$29</c:f>
              <c:numCache>
                <c:formatCode>0.0</c:formatCode>
                <c:ptCount val="25"/>
                <c:pt idx="0">
                  <c:v>72.245762711864401</c:v>
                </c:pt>
                <c:pt idx="1">
                  <c:v>74.178674351585016</c:v>
                </c:pt>
                <c:pt idx="2">
                  <c:v>76.798143851508115</c:v>
                </c:pt>
                <c:pt idx="3">
                  <c:v>78.456132645217963</c:v>
                </c:pt>
                <c:pt idx="4">
                  <c:v>79.541734860883793</c:v>
                </c:pt>
                <c:pt idx="5">
                  <c:v>80.409956076134705</c:v>
                </c:pt>
                <c:pt idx="6">
                  <c:v>80.640668523676879</c:v>
                </c:pt>
                <c:pt idx="7">
                  <c:v>81.907571288102261</c:v>
                </c:pt>
                <c:pt idx="8">
                  <c:v>82.355112587670732</c:v>
                </c:pt>
                <c:pt idx="9">
                  <c:v>82.761250953470636</c:v>
                </c:pt>
                <c:pt idx="10">
                  <c:v>84.746613146011043</c:v>
                </c:pt>
                <c:pt idx="11">
                  <c:v>84.794851166532581</c:v>
                </c:pt>
                <c:pt idx="12">
                  <c:v>85.172004744958485</c:v>
                </c:pt>
                <c:pt idx="13">
                  <c:v>86.803260630094741</c:v>
                </c:pt>
                <c:pt idx="14">
                  <c:v>90.740740740740748</c:v>
                </c:pt>
                <c:pt idx="15">
                  <c:v>93.480934809348099</c:v>
                </c:pt>
                <c:pt idx="16">
                  <c:v>98.128846942962653</c:v>
                </c:pt>
                <c:pt idx="17">
                  <c:v>98.322669377504042</c:v>
                </c:pt>
                <c:pt idx="18">
                  <c:v>98.937646807601965</c:v>
                </c:pt>
                <c:pt idx="19">
                  <c:v>99.438693571212767</c:v>
                </c:pt>
                <c:pt idx="20">
                  <c:v>102.99170726265294</c:v>
                </c:pt>
                <c:pt idx="21">
                  <c:v>109.80615735461801</c:v>
                </c:pt>
                <c:pt idx="22">
                  <c:v>112.63681592039801</c:v>
                </c:pt>
                <c:pt idx="23">
                  <c:v>129.36170212765958</c:v>
                </c:pt>
                <c:pt idx="24">
                  <c:v>136.05059732958537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E-4769-B2D9-A3A928622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84910928"/>
        <c:axId val="584912240"/>
      </c:barChart>
      <c:catAx>
        <c:axId val="584910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222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84912240"/>
        <c:crosses val="autoZero"/>
        <c:auto val="1"/>
        <c:lblAlgn val="ctr"/>
        <c:lblOffset val="100"/>
        <c:noMultiLvlLbl val="0"/>
      </c:catAx>
      <c:valAx>
        <c:axId val="584912240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8491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260349</xdr:colOff>
      <xdr:row>30</xdr:row>
      <xdr:rowOff>174623</xdr:rowOff>
    </xdr:from>
    <xdr:to>
      <xdr:col>27</xdr:col>
      <xdr:colOff>587375</xdr:colOff>
      <xdr:row>58</xdr:row>
      <xdr:rowOff>28574</xdr:rowOff>
    </xdr:to>
    <xdr:graphicFrame macro="">
      <xdr:nvGraphicFramePr>
        <xdr:cNvPr id="4" name="Kaavio 3" descr="Pylväskaavio esittää nettopendelöinnin määrän Kuopiossa, Siilinjärvellä, Iisalmessa, Lapinlahdella, Vieremällä, Varkaudessa ja Leppävirralla vuosina 2010–2020. Kaavion tiedot on esitetty samalla välilehdellä taulukkomuotoisena.">
          <a:extLst>
            <a:ext uri="{FF2B5EF4-FFF2-40B4-BE49-F238E27FC236}">
              <a16:creationId xmlns:a16="http://schemas.microsoft.com/office/drawing/2014/main" id="{2EAA2098-DC6E-AEA7-9929-AF7389A2D4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0.96507</cdr:y>
    </cdr:from>
    <cdr:to>
      <cdr:x>0.13848</cdr:x>
      <cdr:y>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DFE9D8E6-1FA0-CA6A-7628-65B00785DD59}"/>
            </a:ext>
          </a:extLst>
        </cdr:cNvPr>
        <cdr:cNvSpPr txBox="1"/>
      </cdr:nvSpPr>
      <cdr:spPr>
        <a:xfrm xmlns:a="http://schemas.openxmlformats.org/drawingml/2006/main">
          <a:off x="0" y="5000627"/>
          <a:ext cx="1162051" cy="180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800"/>
            <a:t>Lähde: Tilastokeskus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19051</xdr:rowOff>
    </xdr:from>
    <xdr:to>
      <xdr:col>14</xdr:col>
      <xdr:colOff>304800</xdr:colOff>
      <xdr:row>28</xdr:row>
      <xdr:rowOff>180976</xdr:rowOff>
    </xdr:to>
    <xdr:graphicFrame macro="">
      <xdr:nvGraphicFramePr>
        <xdr:cNvPr id="2" name="Kaavio 1" descr="Palkkikaavio esittää työpaikkaomavaraisuuden Pohjois-Savossa kunnittain ja seutukunnittain vuonna 2020. Kaavion tiedot on esitetty taulukkomuotoisena samalla välilehdellä. Työpaikkaomavaraisuus ilmaisee alueella työssäkäyvien ja alueella asuvan työllisen työvoiman välisen suhteen. Jos työpaikkaomavaraisuus on yli 100 %, on alueen työpaikkojen lukumäärä suurempi kuin alueella asuvan työllisen työvoiman määrä. Jos taas työpaikkaomavaraisuus on alle 100 %, on tilanne päinvastainen.">
          <a:extLst>
            <a:ext uri="{FF2B5EF4-FFF2-40B4-BE49-F238E27FC236}">
              <a16:creationId xmlns:a16="http://schemas.microsoft.com/office/drawing/2014/main" id="{38930759-8DF0-9A91-EF6F-3D20288E4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0.96451</cdr:y>
    </cdr:from>
    <cdr:to>
      <cdr:x>0.19161</cdr:x>
      <cdr:y>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A30EA9D9-0886-208D-3325-CEF4ACBF6262}"/>
            </a:ext>
          </a:extLst>
        </cdr:cNvPr>
        <cdr:cNvSpPr txBox="1"/>
      </cdr:nvSpPr>
      <cdr:spPr>
        <a:xfrm xmlns:a="http://schemas.openxmlformats.org/drawingml/2006/main">
          <a:off x="0" y="5953146"/>
          <a:ext cx="1219179" cy="219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800"/>
            <a:t>Lähde:</a:t>
          </a:r>
          <a:r>
            <a:rPr lang="fi-FI" sz="800" baseline="0"/>
            <a:t> Tilastokeskus</a:t>
          </a:r>
          <a:endParaRPr lang="fi-FI" sz="800"/>
        </a:p>
      </cdr:txBody>
    </cdr:sp>
  </cdr:relSizeAnchor>
  <cdr:relSizeAnchor xmlns:cdr="http://schemas.openxmlformats.org/drawingml/2006/chartDrawing">
    <cdr:from>
      <cdr:x>0.68114</cdr:x>
      <cdr:y>0.6879</cdr:y>
    </cdr:from>
    <cdr:to>
      <cdr:x>0.97605</cdr:x>
      <cdr:y>0.94014</cdr:y>
    </cdr:to>
    <cdr:sp macro="" textlink="">
      <cdr:nvSpPr>
        <cdr:cNvPr id="3" name="Tekstiruutu 1">
          <a:extLst xmlns:a="http://schemas.openxmlformats.org/drawingml/2006/main">
            <a:ext uri="{FF2B5EF4-FFF2-40B4-BE49-F238E27FC236}">
              <a16:creationId xmlns:a16="http://schemas.microsoft.com/office/drawing/2014/main" id="{AA22FCF8-0654-CC3D-3B39-61527587AFD5}"/>
            </a:ext>
          </a:extLst>
        </cdr:cNvPr>
        <cdr:cNvSpPr txBox="1"/>
      </cdr:nvSpPr>
      <cdr:spPr>
        <a:xfrm xmlns:a="http://schemas.openxmlformats.org/drawingml/2006/main">
          <a:off x="4333875" y="4114800"/>
          <a:ext cx="1876425" cy="15088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900" b="1" dirty="0"/>
            <a:t>Työpaikkaomavaraisuus</a:t>
          </a:r>
          <a:r>
            <a:rPr lang="fi-FI" sz="900" dirty="0"/>
            <a:t> ilmaisee alueella työssäkäyvien ja alueella asuvan työllisen työvoiman välisen suhteen. Jos työpaikkaomavaraisuus on yli 100 %, on alueen työpaikkojen lukumäärä suurempi kuin alueella asuvan työllisen työvoiman määrä. Jos taas työpaikkaomavaraisuus on alle 100 %, on tilanne päinvastainen.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B63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25.85546875" style="6" customWidth="1"/>
    <col min="2" max="28" width="9.140625" style="6" customWidth="1"/>
    <col min="29" max="16384" width="9.140625" style="6"/>
  </cols>
  <sheetData>
    <row r="1" spans="1:28" ht="18.75" x14ac:dyDescent="0.3">
      <c r="A1" s="7" t="s">
        <v>51</v>
      </c>
    </row>
    <row r="2" spans="1:28" x14ac:dyDescent="0.25">
      <c r="A2" s="6" t="s">
        <v>29</v>
      </c>
    </row>
    <row r="4" spans="1:28" x14ac:dyDescent="0.25">
      <c r="A4" s="83" t="s">
        <v>28</v>
      </c>
      <c r="B4" s="84" t="s">
        <v>38</v>
      </c>
      <c r="C4" s="84"/>
      <c r="D4" s="84"/>
      <c r="E4" s="84"/>
      <c r="F4" s="84"/>
      <c r="G4" s="84"/>
      <c r="H4" s="84"/>
      <c r="I4" s="85"/>
      <c r="J4" s="68"/>
      <c r="K4" s="86" t="s">
        <v>0</v>
      </c>
      <c r="L4" s="84"/>
      <c r="M4" s="84"/>
      <c r="N4" s="84"/>
      <c r="O4" s="84"/>
      <c r="P4" s="84"/>
      <c r="Q4" s="84"/>
      <c r="R4" s="85"/>
      <c r="S4" s="68"/>
      <c r="T4" s="86" t="s">
        <v>1</v>
      </c>
      <c r="U4" s="84"/>
      <c r="V4" s="84"/>
      <c r="W4" s="84"/>
      <c r="X4" s="84"/>
      <c r="Y4" s="84"/>
      <c r="Z4" s="84"/>
      <c r="AA4" s="85"/>
      <c r="AB4" s="71"/>
    </row>
    <row r="5" spans="1:28" x14ac:dyDescent="0.25">
      <c r="A5" s="83"/>
      <c r="B5" s="8">
        <v>1990</v>
      </c>
      <c r="C5" s="8">
        <v>1995</v>
      </c>
      <c r="D5" s="8">
        <v>2000</v>
      </c>
      <c r="E5" s="8">
        <v>2005</v>
      </c>
      <c r="F5" s="8">
        <v>2010</v>
      </c>
      <c r="G5" s="8">
        <v>2015</v>
      </c>
      <c r="H5" s="8">
        <v>2020</v>
      </c>
      <c r="I5" s="9">
        <v>2022</v>
      </c>
      <c r="J5" s="69">
        <v>2023</v>
      </c>
      <c r="K5" s="8">
        <v>1990</v>
      </c>
      <c r="L5" s="8">
        <v>1995</v>
      </c>
      <c r="M5" s="8">
        <v>2000</v>
      </c>
      <c r="N5" s="8">
        <v>2005</v>
      </c>
      <c r="O5" s="8">
        <v>2010</v>
      </c>
      <c r="P5" s="8">
        <v>2015</v>
      </c>
      <c r="Q5" s="8">
        <v>2020</v>
      </c>
      <c r="R5" s="8">
        <v>2022</v>
      </c>
      <c r="S5" s="72">
        <v>2023</v>
      </c>
      <c r="T5" s="8">
        <v>1990</v>
      </c>
      <c r="U5" s="8">
        <v>1995</v>
      </c>
      <c r="V5" s="8">
        <v>2000</v>
      </c>
      <c r="W5" s="8">
        <v>2005</v>
      </c>
      <c r="X5" s="8">
        <v>2010</v>
      </c>
      <c r="Y5" s="8">
        <v>2015</v>
      </c>
      <c r="Z5" s="8">
        <v>2020</v>
      </c>
      <c r="AA5" s="9">
        <v>2022</v>
      </c>
      <c r="AB5" s="8">
        <v>2023</v>
      </c>
    </row>
    <row r="6" spans="1:28" x14ac:dyDescent="0.25">
      <c r="A6" s="1" t="s">
        <v>2</v>
      </c>
      <c r="B6" s="5">
        <v>49381</v>
      </c>
      <c r="C6" s="2">
        <v>40223</v>
      </c>
      <c r="D6" s="2">
        <v>45302</v>
      </c>
      <c r="E6" s="2">
        <v>47478</v>
      </c>
      <c r="F6" s="2">
        <v>50164</v>
      </c>
      <c r="G6" s="2">
        <v>50347</v>
      </c>
      <c r="H6" s="2">
        <v>52118</v>
      </c>
      <c r="I6" s="2">
        <v>55401</v>
      </c>
      <c r="J6" s="2">
        <v>55391</v>
      </c>
      <c r="K6" s="5">
        <v>42810</v>
      </c>
      <c r="L6" s="2">
        <v>34602</v>
      </c>
      <c r="M6" s="2">
        <v>38040</v>
      </c>
      <c r="N6" s="2">
        <v>38851</v>
      </c>
      <c r="O6" s="2">
        <v>40371</v>
      </c>
      <c r="P6" s="2">
        <v>40590</v>
      </c>
      <c r="Q6" s="2">
        <v>42351</v>
      </c>
      <c r="R6" s="2">
        <v>45158</v>
      </c>
      <c r="S6" s="74">
        <v>45132</v>
      </c>
      <c r="T6" s="2">
        <v>6571</v>
      </c>
      <c r="U6" s="2">
        <v>5621</v>
      </c>
      <c r="V6" s="2">
        <v>7262</v>
      </c>
      <c r="W6" s="2">
        <v>8627</v>
      </c>
      <c r="X6" s="2">
        <v>9793</v>
      </c>
      <c r="Y6" s="2">
        <v>9757</v>
      </c>
      <c r="Z6" s="2">
        <v>9767</v>
      </c>
      <c r="AA6" s="2">
        <v>10243</v>
      </c>
      <c r="AB6" s="3">
        <v>10259</v>
      </c>
    </row>
    <row r="7" spans="1:28" x14ac:dyDescent="0.25">
      <c r="A7" s="1" t="s">
        <v>3</v>
      </c>
      <c r="B7" s="5">
        <v>6977</v>
      </c>
      <c r="C7" s="2">
        <v>5509</v>
      </c>
      <c r="D7" s="2">
        <v>5997</v>
      </c>
      <c r="E7" s="2">
        <v>6144</v>
      </c>
      <c r="F7" s="2">
        <v>6750</v>
      </c>
      <c r="G7" s="2">
        <v>7017</v>
      </c>
      <c r="H7" s="2">
        <v>6984</v>
      </c>
      <c r="I7" s="2">
        <v>7227</v>
      </c>
      <c r="J7" s="2">
        <v>7145</v>
      </c>
      <c r="K7" s="5">
        <v>5289</v>
      </c>
      <c r="L7" s="2">
        <v>4059</v>
      </c>
      <c r="M7" s="2">
        <v>4226</v>
      </c>
      <c r="N7" s="2">
        <v>3913</v>
      </c>
      <c r="O7" s="2">
        <v>4050</v>
      </c>
      <c r="P7" s="2">
        <v>3834</v>
      </c>
      <c r="Q7" s="2">
        <v>3623</v>
      </c>
      <c r="R7" s="2">
        <v>3635</v>
      </c>
      <c r="S7" s="3">
        <v>3618</v>
      </c>
      <c r="T7" s="2">
        <v>1688</v>
      </c>
      <c r="U7" s="2">
        <v>1450</v>
      </c>
      <c r="V7" s="2">
        <v>1771</v>
      </c>
      <c r="W7" s="2">
        <v>2231</v>
      </c>
      <c r="X7" s="2">
        <v>2700</v>
      </c>
      <c r="Y7" s="2">
        <v>3183</v>
      </c>
      <c r="Z7" s="2">
        <v>3361</v>
      </c>
      <c r="AA7" s="2">
        <v>3592</v>
      </c>
      <c r="AB7" s="3">
        <v>3527</v>
      </c>
    </row>
    <row r="8" spans="1:28" x14ac:dyDescent="0.25">
      <c r="A8" s="11" t="s">
        <v>21</v>
      </c>
      <c r="B8" s="12">
        <v>56358</v>
      </c>
      <c r="C8" s="13">
        <v>45732</v>
      </c>
      <c r="D8" s="13">
        <v>51299</v>
      </c>
      <c r="E8" s="13">
        <v>53622</v>
      </c>
      <c r="F8" s="13">
        <v>56914</v>
      </c>
      <c r="G8" s="13">
        <v>57364</v>
      </c>
      <c r="H8" s="13">
        <v>59102</v>
      </c>
      <c r="I8" s="13">
        <v>62628</v>
      </c>
      <c r="J8" s="13">
        <v>62536</v>
      </c>
      <c r="K8" s="12">
        <v>48099</v>
      </c>
      <c r="L8" s="13">
        <v>38661</v>
      </c>
      <c r="M8" s="13">
        <v>42266</v>
      </c>
      <c r="N8" s="13">
        <v>42764</v>
      </c>
      <c r="O8" s="13">
        <v>44421</v>
      </c>
      <c r="P8" s="13">
        <v>44424</v>
      </c>
      <c r="Q8" s="13">
        <v>45974</v>
      </c>
      <c r="R8" s="13">
        <v>48793</v>
      </c>
      <c r="S8" s="10">
        <v>48750</v>
      </c>
      <c r="T8" s="13">
        <v>8259</v>
      </c>
      <c r="U8" s="13">
        <v>7071</v>
      </c>
      <c r="V8" s="13">
        <v>9033</v>
      </c>
      <c r="W8" s="13">
        <v>10858</v>
      </c>
      <c r="X8" s="13">
        <v>12493</v>
      </c>
      <c r="Y8" s="13">
        <v>12940</v>
      </c>
      <c r="Z8" s="13">
        <v>13128</v>
      </c>
      <c r="AA8" s="13">
        <v>13835</v>
      </c>
      <c r="AB8" s="10">
        <v>13786</v>
      </c>
    </row>
    <row r="9" spans="1:28" x14ac:dyDescent="0.25">
      <c r="A9" s="1" t="s">
        <v>4</v>
      </c>
      <c r="B9" s="5">
        <v>10671</v>
      </c>
      <c r="C9" s="2">
        <v>8490</v>
      </c>
      <c r="D9" s="2">
        <v>8979</v>
      </c>
      <c r="E9" s="2">
        <v>9156</v>
      </c>
      <c r="F9" s="2">
        <v>9374</v>
      </c>
      <c r="G9" s="2">
        <v>8839</v>
      </c>
      <c r="H9" s="2">
        <v>8602</v>
      </c>
      <c r="I9" s="2">
        <v>8931</v>
      </c>
      <c r="J9" s="2">
        <v>8667</v>
      </c>
      <c r="K9" s="5">
        <v>9203</v>
      </c>
      <c r="L9" s="2">
        <v>7391</v>
      </c>
      <c r="M9" s="2">
        <v>7498</v>
      </c>
      <c r="N9" s="2">
        <v>7238</v>
      </c>
      <c r="O9" s="2">
        <v>7172</v>
      </c>
      <c r="P9" s="2">
        <v>6633</v>
      </c>
      <c r="Q9" s="2">
        <v>6173</v>
      </c>
      <c r="R9" s="2">
        <v>6332</v>
      </c>
      <c r="S9" s="3">
        <v>6162</v>
      </c>
      <c r="T9" s="2">
        <v>1468</v>
      </c>
      <c r="U9" s="2">
        <v>1099</v>
      </c>
      <c r="V9" s="2">
        <v>1481</v>
      </c>
      <c r="W9" s="2">
        <v>1918</v>
      </c>
      <c r="X9" s="2">
        <v>2202</v>
      </c>
      <c r="Y9" s="2">
        <v>2206</v>
      </c>
      <c r="Z9" s="2">
        <v>2429</v>
      </c>
      <c r="AA9" s="2">
        <v>2599</v>
      </c>
      <c r="AB9" s="3">
        <v>2505</v>
      </c>
    </row>
    <row r="10" spans="1:28" x14ac:dyDescent="0.25">
      <c r="A10" s="1" t="s">
        <v>5</v>
      </c>
      <c r="B10" s="5">
        <v>4155</v>
      </c>
      <c r="C10" s="2">
        <v>3350</v>
      </c>
      <c r="D10" s="2">
        <v>3142</v>
      </c>
      <c r="E10" s="2">
        <v>3080</v>
      </c>
      <c r="F10" s="2">
        <v>2929</v>
      </c>
      <c r="G10" s="2">
        <v>2632</v>
      </c>
      <c r="H10" s="2">
        <v>2328</v>
      </c>
      <c r="I10" s="2">
        <v>2280</v>
      </c>
      <c r="J10" s="2">
        <v>2231</v>
      </c>
      <c r="K10" s="5">
        <v>3954</v>
      </c>
      <c r="L10" s="2">
        <v>3139</v>
      </c>
      <c r="M10" s="2">
        <v>2901</v>
      </c>
      <c r="N10" s="2">
        <v>2741</v>
      </c>
      <c r="O10" s="2">
        <v>2525</v>
      </c>
      <c r="P10" s="2">
        <v>2229</v>
      </c>
      <c r="Q10" s="2">
        <v>1939</v>
      </c>
      <c r="R10" s="2">
        <v>1900</v>
      </c>
      <c r="S10" s="3">
        <v>1862</v>
      </c>
      <c r="T10" s="2">
        <v>201</v>
      </c>
      <c r="U10" s="2">
        <v>211</v>
      </c>
      <c r="V10" s="2">
        <v>241</v>
      </c>
      <c r="W10" s="2">
        <v>339</v>
      </c>
      <c r="X10" s="2">
        <v>404</v>
      </c>
      <c r="Y10" s="2">
        <v>403</v>
      </c>
      <c r="Z10" s="2">
        <v>389</v>
      </c>
      <c r="AA10" s="2">
        <v>380</v>
      </c>
      <c r="AB10" s="3">
        <v>369</v>
      </c>
    </row>
    <row r="11" spans="1:28" x14ac:dyDescent="0.25">
      <c r="A11" s="1" t="s">
        <v>6</v>
      </c>
      <c r="B11" s="5">
        <v>1311</v>
      </c>
      <c r="C11" s="2">
        <v>1165</v>
      </c>
      <c r="D11" s="2">
        <v>1187</v>
      </c>
      <c r="E11" s="2">
        <v>1218</v>
      </c>
      <c r="F11" s="2">
        <v>1066</v>
      </c>
      <c r="G11" s="2">
        <v>1040</v>
      </c>
      <c r="H11" s="2">
        <v>983</v>
      </c>
      <c r="I11" s="2">
        <v>938</v>
      </c>
      <c r="J11" s="2">
        <v>912</v>
      </c>
      <c r="K11" s="5">
        <v>1189</v>
      </c>
      <c r="L11" s="2">
        <v>1024</v>
      </c>
      <c r="M11" s="2">
        <v>965</v>
      </c>
      <c r="N11" s="2">
        <v>889</v>
      </c>
      <c r="O11" s="2">
        <v>802</v>
      </c>
      <c r="P11" s="2">
        <v>703</v>
      </c>
      <c r="Q11" s="2">
        <v>578</v>
      </c>
      <c r="R11" s="2">
        <v>548</v>
      </c>
      <c r="S11" s="3">
        <v>539</v>
      </c>
      <c r="T11" s="2">
        <v>122</v>
      </c>
      <c r="U11" s="2">
        <v>141</v>
      </c>
      <c r="V11" s="2">
        <v>222</v>
      </c>
      <c r="W11" s="2">
        <v>329</v>
      </c>
      <c r="X11" s="2">
        <v>264</v>
      </c>
      <c r="Y11" s="2">
        <v>337</v>
      </c>
      <c r="Z11" s="2">
        <v>405</v>
      </c>
      <c r="AA11" s="2">
        <v>390</v>
      </c>
      <c r="AB11" s="3">
        <v>373</v>
      </c>
    </row>
    <row r="12" spans="1:28" x14ac:dyDescent="0.25">
      <c r="A12" s="1" t="s">
        <v>7</v>
      </c>
      <c r="B12" s="5">
        <v>3856</v>
      </c>
      <c r="C12" s="2">
        <v>3161</v>
      </c>
      <c r="D12" s="2">
        <v>3449</v>
      </c>
      <c r="E12" s="2">
        <v>3415</v>
      </c>
      <c r="F12" s="2">
        <v>3266</v>
      </c>
      <c r="G12" s="2">
        <v>3015</v>
      </c>
      <c r="H12" s="2">
        <v>2846</v>
      </c>
      <c r="I12" s="2">
        <v>2763</v>
      </c>
      <c r="J12" s="2">
        <v>2648</v>
      </c>
      <c r="K12" s="5">
        <v>3640</v>
      </c>
      <c r="L12" s="2">
        <v>2893</v>
      </c>
      <c r="M12" s="2">
        <v>2999</v>
      </c>
      <c r="N12" s="2">
        <v>2785</v>
      </c>
      <c r="O12" s="2">
        <v>2576</v>
      </c>
      <c r="P12" s="2">
        <v>2333</v>
      </c>
      <c r="Q12" s="2">
        <v>2110</v>
      </c>
      <c r="R12" s="2">
        <v>2064</v>
      </c>
      <c r="S12" s="3">
        <v>1961</v>
      </c>
      <c r="T12" s="2">
        <v>216</v>
      </c>
      <c r="U12" s="2">
        <v>268</v>
      </c>
      <c r="V12" s="2">
        <v>450</v>
      </c>
      <c r="W12" s="2">
        <v>630</v>
      </c>
      <c r="X12" s="2">
        <v>690</v>
      </c>
      <c r="Y12" s="2">
        <v>682</v>
      </c>
      <c r="Z12" s="2">
        <v>736</v>
      </c>
      <c r="AA12" s="2">
        <v>699</v>
      </c>
      <c r="AB12" s="3">
        <v>687</v>
      </c>
    </row>
    <row r="13" spans="1:28" x14ac:dyDescent="0.25">
      <c r="A13" s="1" t="s">
        <v>8</v>
      </c>
      <c r="B13" s="5">
        <v>2271</v>
      </c>
      <c r="C13" s="2">
        <v>1748</v>
      </c>
      <c r="D13" s="2">
        <v>1739</v>
      </c>
      <c r="E13" s="2">
        <v>1581</v>
      </c>
      <c r="F13" s="2">
        <v>1529</v>
      </c>
      <c r="G13" s="2">
        <v>1314</v>
      </c>
      <c r="H13" s="2">
        <v>1186</v>
      </c>
      <c r="I13" s="2">
        <v>1146</v>
      </c>
      <c r="J13" s="2">
        <v>1085</v>
      </c>
      <c r="K13" s="5">
        <v>2136</v>
      </c>
      <c r="L13" s="2">
        <v>1615</v>
      </c>
      <c r="M13" s="2">
        <v>1537</v>
      </c>
      <c r="N13" s="2">
        <v>1341</v>
      </c>
      <c r="O13" s="2">
        <v>1257</v>
      </c>
      <c r="P13" s="2">
        <v>1056</v>
      </c>
      <c r="Q13" s="2">
        <v>921</v>
      </c>
      <c r="R13" s="2">
        <v>873</v>
      </c>
      <c r="S13" s="3">
        <v>829</v>
      </c>
      <c r="T13" s="2">
        <v>135</v>
      </c>
      <c r="U13" s="2">
        <v>133</v>
      </c>
      <c r="V13" s="2">
        <v>202</v>
      </c>
      <c r="W13" s="2">
        <v>240</v>
      </c>
      <c r="X13" s="2">
        <v>272</v>
      </c>
      <c r="Y13" s="2">
        <v>258</v>
      </c>
      <c r="Z13" s="2">
        <v>265</v>
      </c>
      <c r="AA13" s="2">
        <v>273</v>
      </c>
      <c r="AB13" s="3">
        <v>256</v>
      </c>
    </row>
    <row r="14" spans="1:28" x14ac:dyDescent="0.25">
      <c r="A14" s="1" t="s">
        <v>9</v>
      </c>
      <c r="B14" s="5">
        <v>2145</v>
      </c>
      <c r="C14" s="2">
        <v>1656</v>
      </c>
      <c r="D14" s="2">
        <v>1499</v>
      </c>
      <c r="E14" s="2">
        <v>1529</v>
      </c>
      <c r="F14" s="2">
        <v>1409</v>
      </c>
      <c r="G14" s="2">
        <v>1184</v>
      </c>
      <c r="H14" s="2">
        <v>1160</v>
      </c>
      <c r="I14" s="2">
        <v>1084</v>
      </c>
      <c r="J14" s="2">
        <v>1054</v>
      </c>
      <c r="K14" s="5">
        <v>1896</v>
      </c>
      <c r="L14" s="2">
        <v>1426</v>
      </c>
      <c r="M14" s="2">
        <v>1245</v>
      </c>
      <c r="N14" s="2">
        <v>1144</v>
      </c>
      <c r="O14" s="2">
        <v>1060</v>
      </c>
      <c r="P14" s="2">
        <v>854</v>
      </c>
      <c r="Q14" s="2">
        <v>757</v>
      </c>
      <c r="R14" s="2">
        <v>698</v>
      </c>
      <c r="S14" s="3">
        <v>677</v>
      </c>
      <c r="T14" s="2">
        <v>249</v>
      </c>
      <c r="U14" s="2">
        <v>230</v>
      </c>
      <c r="V14" s="2">
        <v>254</v>
      </c>
      <c r="W14" s="2">
        <v>385</v>
      </c>
      <c r="X14" s="2">
        <v>349</v>
      </c>
      <c r="Y14" s="2">
        <v>330</v>
      </c>
      <c r="Z14" s="2">
        <v>403</v>
      </c>
      <c r="AA14" s="2">
        <v>386</v>
      </c>
      <c r="AB14" s="3">
        <v>377</v>
      </c>
    </row>
    <row r="15" spans="1:28" x14ac:dyDescent="0.25">
      <c r="A15" s="1" t="s">
        <v>10</v>
      </c>
      <c r="B15" s="5">
        <v>1744</v>
      </c>
      <c r="C15" s="2">
        <v>1530</v>
      </c>
      <c r="D15" s="2">
        <v>1630</v>
      </c>
      <c r="E15" s="2">
        <v>1740</v>
      </c>
      <c r="F15" s="2">
        <v>1825</v>
      </c>
      <c r="G15" s="2">
        <v>1847</v>
      </c>
      <c r="H15" s="2">
        <v>1777</v>
      </c>
      <c r="I15" s="2">
        <v>2018</v>
      </c>
      <c r="J15" s="2">
        <v>1936</v>
      </c>
      <c r="K15" s="5">
        <v>1568</v>
      </c>
      <c r="L15" s="2">
        <v>1272</v>
      </c>
      <c r="M15" s="2">
        <v>1224</v>
      </c>
      <c r="N15" s="2">
        <v>1180</v>
      </c>
      <c r="O15" s="2">
        <v>1160</v>
      </c>
      <c r="P15" s="2">
        <v>1047</v>
      </c>
      <c r="Q15" s="2">
        <v>955</v>
      </c>
      <c r="R15" s="2">
        <v>1021</v>
      </c>
      <c r="S15" s="3">
        <v>991</v>
      </c>
      <c r="T15" s="2">
        <v>176</v>
      </c>
      <c r="U15" s="2">
        <v>258</v>
      </c>
      <c r="V15" s="2">
        <v>406</v>
      </c>
      <c r="W15" s="2">
        <v>560</v>
      </c>
      <c r="X15" s="2">
        <v>665</v>
      </c>
      <c r="Y15" s="2">
        <v>800</v>
      </c>
      <c r="Z15" s="2">
        <v>822</v>
      </c>
      <c r="AA15" s="2">
        <v>997</v>
      </c>
      <c r="AB15" s="3">
        <v>945</v>
      </c>
    </row>
    <row r="16" spans="1:28" x14ac:dyDescent="0.25">
      <c r="A16" s="11" t="s">
        <v>22</v>
      </c>
      <c r="B16" s="12">
        <v>26153</v>
      </c>
      <c r="C16" s="13">
        <v>21100</v>
      </c>
      <c r="D16" s="13">
        <v>21625</v>
      </c>
      <c r="E16" s="13">
        <v>21719</v>
      </c>
      <c r="F16" s="13">
        <v>21398</v>
      </c>
      <c r="G16" s="13">
        <v>19871</v>
      </c>
      <c r="H16" s="13">
        <v>18882</v>
      </c>
      <c r="I16" s="13">
        <v>19160</v>
      </c>
      <c r="J16" s="13">
        <v>18533</v>
      </c>
      <c r="K16" s="12">
        <v>23586</v>
      </c>
      <c r="L16" s="13">
        <v>18760</v>
      </c>
      <c r="M16" s="13">
        <v>18369</v>
      </c>
      <c r="N16" s="13">
        <v>17318</v>
      </c>
      <c r="O16" s="13">
        <v>16552</v>
      </c>
      <c r="P16" s="13">
        <v>14855</v>
      </c>
      <c r="Q16" s="13">
        <v>13433</v>
      </c>
      <c r="R16" s="13">
        <v>13436</v>
      </c>
      <c r="S16" s="10">
        <v>13021</v>
      </c>
      <c r="T16" s="13">
        <v>2567</v>
      </c>
      <c r="U16" s="13">
        <v>2340</v>
      </c>
      <c r="V16" s="13">
        <v>3256</v>
      </c>
      <c r="W16" s="13">
        <v>4401</v>
      </c>
      <c r="X16" s="13">
        <v>4846</v>
      </c>
      <c r="Y16" s="13">
        <v>5016</v>
      </c>
      <c r="Z16" s="13">
        <v>5449</v>
      </c>
      <c r="AA16" s="13">
        <v>5724</v>
      </c>
      <c r="AB16" s="10">
        <v>5512</v>
      </c>
    </row>
    <row r="17" spans="1:28" x14ac:dyDescent="0.25">
      <c r="A17" s="1" t="s">
        <v>11</v>
      </c>
      <c r="B17" s="5">
        <v>3071</v>
      </c>
      <c r="C17" s="2">
        <v>2657</v>
      </c>
      <c r="D17" s="2">
        <v>2596</v>
      </c>
      <c r="E17" s="2">
        <v>2659</v>
      </c>
      <c r="F17" s="2">
        <v>2635</v>
      </c>
      <c r="G17" s="2">
        <v>2452</v>
      </c>
      <c r="H17" s="2">
        <v>2380</v>
      </c>
      <c r="I17" s="2">
        <v>2360</v>
      </c>
      <c r="J17" s="2">
        <v>2280</v>
      </c>
      <c r="K17" s="5">
        <v>2791</v>
      </c>
      <c r="L17" s="2">
        <v>2284</v>
      </c>
      <c r="M17" s="2">
        <v>2134</v>
      </c>
      <c r="N17" s="2">
        <v>2036</v>
      </c>
      <c r="O17" s="2">
        <v>2008</v>
      </c>
      <c r="P17" s="2">
        <v>1814</v>
      </c>
      <c r="Q17" s="2">
        <v>1694</v>
      </c>
      <c r="R17" s="2">
        <v>1656</v>
      </c>
      <c r="S17" s="3">
        <v>1591</v>
      </c>
      <c r="T17" s="2">
        <v>280</v>
      </c>
      <c r="U17" s="2">
        <v>373</v>
      </c>
      <c r="V17" s="2">
        <v>462</v>
      </c>
      <c r="W17" s="2">
        <v>623</v>
      </c>
      <c r="X17" s="2">
        <v>627</v>
      </c>
      <c r="Y17" s="2">
        <v>638</v>
      </c>
      <c r="Z17" s="2">
        <v>686</v>
      </c>
      <c r="AA17" s="2">
        <v>704</v>
      </c>
      <c r="AB17" s="3">
        <v>689</v>
      </c>
    </row>
    <row r="18" spans="1:28" x14ac:dyDescent="0.25">
      <c r="A18" s="1" t="s">
        <v>12</v>
      </c>
      <c r="B18" s="5">
        <v>1583</v>
      </c>
      <c r="C18" s="2">
        <v>1097</v>
      </c>
      <c r="D18" s="2">
        <v>1161</v>
      </c>
      <c r="E18" s="2">
        <v>1049</v>
      </c>
      <c r="F18" s="2">
        <v>1035</v>
      </c>
      <c r="G18" s="2">
        <v>956</v>
      </c>
      <c r="H18" s="2">
        <v>868</v>
      </c>
      <c r="I18" s="2">
        <v>829</v>
      </c>
      <c r="J18" s="2">
        <v>833</v>
      </c>
      <c r="K18" s="5">
        <v>1427</v>
      </c>
      <c r="L18" s="2">
        <v>992</v>
      </c>
      <c r="M18" s="2">
        <v>970</v>
      </c>
      <c r="N18" s="2">
        <v>838</v>
      </c>
      <c r="O18" s="2">
        <v>828</v>
      </c>
      <c r="P18" s="2">
        <v>726</v>
      </c>
      <c r="Q18" s="2">
        <v>658</v>
      </c>
      <c r="R18" s="2">
        <v>621</v>
      </c>
      <c r="S18" s="3">
        <v>623</v>
      </c>
      <c r="T18" s="2">
        <v>156</v>
      </c>
      <c r="U18" s="2">
        <v>105</v>
      </c>
      <c r="V18" s="2">
        <v>191</v>
      </c>
      <c r="W18" s="2">
        <v>211</v>
      </c>
      <c r="X18" s="2">
        <v>207</v>
      </c>
      <c r="Y18" s="2">
        <v>230</v>
      </c>
      <c r="Z18" s="2">
        <v>210</v>
      </c>
      <c r="AA18" s="2">
        <v>208</v>
      </c>
      <c r="AB18" s="3">
        <v>210</v>
      </c>
    </row>
    <row r="19" spans="1:28" x14ac:dyDescent="0.25">
      <c r="A19" s="1" t="s">
        <v>13</v>
      </c>
      <c r="B19" s="5">
        <v>754</v>
      </c>
      <c r="C19" s="2">
        <v>560</v>
      </c>
      <c r="D19" s="2">
        <v>469</v>
      </c>
      <c r="E19" s="2">
        <v>435</v>
      </c>
      <c r="F19" s="2">
        <v>417</v>
      </c>
      <c r="G19" s="2">
        <v>422</v>
      </c>
      <c r="H19" s="2">
        <v>396</v>
      </c>
      <c r="I19" s="2">
        <v>347</v>
      </c>
      <c r="J19" s="2">
        <v>341</v>
      </c>
      <c r="K19" s="5">
        <v>700</v>
      </c>
      <c r="L19" s="2">
        <v>503</v>
      </c>
      <c r="M19" s="2">
        <v>412</v>
      </c>
      <c r="N19" s="2">
        <v>345</v>
      </c>
      <c r="O19" s="2">
        <v>310</v>
      </c>
      <c r="P19" s="2">
        <v>307</v>
      </c>
      <c r="Q19" s="2">
        <v>256</v>
      </c>
      <c r="R19" s="2">
        <v>226</v>
      </c>
      <c r="S19" s="3">
        <v>222</v>
      </c>
      <c r="T19" s="2">
        <v>54</v>
      </c>
      <c r="U19" s="2">
        <v>57</v>
      </c>
      <c r="V19" s="2">
        <v>57</v>
      </c>
      <c r="W19" s="2">
        <v>90</v>
      </c>
      <c r="X19" s="2">
        <v>107</v>
      </c>
      <c r="Y19" s="2">
        <v>115</v>
      </c>
      <c r="Z19" s="2">
        <v>140</v>
      </c>
      <c r="AA19" s="2">
        <v>121</v>
      </c>
      <c r="AB19" s="3">
        <v>119</v>
      </c>
    </row>
    <row r="20" spans="1:28" x14ac:dyDescent="0.25">
      <c r="A20" s="1" t="s">
        <v>14</v>
      </c>
      <c r="B20" s="5">
        <v>1201</v>
      </c>
      <c r="C20" s="2">
        <v>903</v>
      </c>
      <c r="D20" s="2">
        <v>794</v>
      </c>
      <c r="E20" s="2">
        <v>712</v>
      </c>
      <c r="F20" s="2">
        <v>695</v>
      </c>
      <c r="G20" s="2">
        <v>592</v>
      </c>
      <c r="H20" s="2">
        <v>540</v>
      </c>
      <c r="I20" s="2">
        <v>504</v>
      </c>
      <c r="J20" s="2">
        <v>486</v>
      </c>
      <c r="K20" s="5">
        <v>1149</v>
      </c>
      <c r="L20" s="2">
        <v>846</v>
      </c>
      <c r="M20" s="2">
        <v>715</v>
      </c>
      <c r="N20" s="2">
        <v>613</v>
      </c>
      <c r="O20" s="2">
        <v>582</v>
      </c>
      <c r="P20" s="2">
        <v>479</v>
      </c>
      <c r="Q20" s="2">
        <v>414</v>
      </c>
      <c r="R20" s="2">
        <v>384</v>
      </c>
      <c r="S20" s="3">
        <v>372</v>
      </c>
      <c r="T20" s="2">
        <v>52</v>
      </c>
      <c r="U20" s="2">
        <v>57</v>
      </c>
      <c r="V20" s="2">
        <v>79</v>
      </c>
      <c r="W20" s="2">
        <v>99</v>
      </c>
      <c r="X20" s="2">
        <v>113</v>
      </c>
      <c r="Y20" s="2">
        <v>113</v>
      </c>
      <c r="Z20" s="2">
        <v>126</v>
      </c>
      <c r="AA20" s="2">
        <v>120</v>
      </c>
      <c r="AB20" s="3">
        <v>114</v>
      </c>
    </row>
    <row r="21" spans="1:28" x14ac:dyDescent="0.25">
      <c r="A21" s="11" t="s">
        <v>23</v>
      </c>
      <c r="B21" s="12">
        <v>6609</v>
      </c>
      <c r="C21" s="13">
        <v>5217</v>
      </c>
      <c r="D21" s="13">
        <v>5020</v>
      </c>
      <c r="E21" s="13">
        <v>4855</v>
      </c>
      <c r="F21" s="13">
        <v>4782</v>
      </c>
      <c r="G21" s="13">
        <v>4422</v>
      </c>
      <c r="H21" s="13">
        <v>4184</v>
      </c>
      <c r="I21" s="13">
        <v>4040</v>
      </c>
      <c r="J21" s="13">
        <v>3940</v>
      </c>
      <c r="K21" s="12">
        <v>6067</v>
      </c>
      <c r="L21" s="13">
        <v>4625</v>
      </c>
      <c r="M21" s="13">
        <v>4231</v>
      </c>
      <c r="N21" s="13">
        <v>3832</v>
      </c>
      <c r="O21" s="13">
        <v>3728</v>
      </c>
      <c r="P21" s="13">
        <v>3326</v>
      </c>
      <c r="Q21" s="13">
        <v>3022</v>
      </c>
      <c r="R21" s="13">
        <v>2887</v>
      </c>
      <c r="S21" s="10">
        <v>2808</v>
      </c>
      <c r="T21" s="13">
        <v>542</v>
      </c>
      <c r="U21" s="13">
        <v>592</v>
      </c>
      <c r="V21" s="13">
        <v>789</v>
      </c>
      <c r="W21" s="13">
        <v>1023</v>
      </c>
      <c r="X21" s="13">
        <v>1054</v>
      </c>
      <c r="Y21" s="13">
        <v>1096</v>
      </c>
      <c r="Z21" s="13">
        <v>1162</v>
      </c>
      <c r="AA21" s="13">
        <v>1153</v>
      </c>
      <c r="AB21" s="10">
        <v>1132</v>
      </c>
    </row>
    <row r="22" spans="1:28" x14ac:dyDescent="0.25">
      <c r="A22" s="1" t="s">
        <v>15</v>
      </c>
      <c r="B22" s="5">
        <v>1463</v>
      </c>
      <c r="C22" s="2">
        <v>1163</v>
      </c>
      <c r="D22" s="2">
        <v>1084</v>
      </c>
      <c r="E22" s="2">
        <v>1030</v>
      </c>
      <c r="F22" s="2">
        <v>1062</v>
      </c>
      <c r="G22" s="2">
        <v>915</v>
      </c>
      <c r="H22" s="2">
        <v>775</v>
      </c>
      <c r="I22" s="2">
        <v>765</v>
      </c>
      <c r="J22" s="2">
        <v>718</v>
      </c>
      <c r="K22" s="5">
        <v>1286</v>
      </c>
      <c r="L22" s="2">
        <v>982</v>
      </c>
      <c r="M22" s="2">
        <v>875</v>
      </c>
      <c r="N22" s="2">
        <v>780</v>
      </c>
      <c r="O22" s="2">
        <v>694</v>
      </c>
      <c r="P22" s="2">
        <v>593</v>
      </c>
      <c r="Q22" s="2">
        <v>506</v>
      </c>
      <c r="R22" s="2">
        <v>492</v>
      </c>
      <c r="S22" s="3">
        <v>468</v>
      </c>
      <c r="T22" s="2">
        <v>177</v>
      </c>
      <c r="U22" s="2">
        <v>181</v>
      </c>
      <c r="V22" s="2">
        <v>209</v>
      </c>
      <c r="W22" s="2">
        <v>250</v>
      </c>
      <c r="X22" s="2">
        <v>368</v>
      </c>
      <c r="Y22" s="2">
        <v>322</v>
      </c>
      <c r="Z22" s="2">
        <v>269</v>
      </c>
      <c r="AA22" s="2">
        <v>273</v>
      </c>
      <c r="AB22" s="3">
        <v>250</v>
      </c>
    </row>
    <row r="23" spans="1:28" x14ac:dyDescent="0.25">
      <c r="A23" s="1" t="s">
        <v>16</v>
      </c>
      <c r="B23" s="5">
        <v>952</v>
      </c>
      <c r="C23" s="2">
        <v>706</v>
      </c>
      <c r="D23" s="2">
        <v>594</v>
      </c>
      <c r="E23" s="2">
        <v>510</v>
      </c>
      <c r="F23" s="2">
        <v>561</v>
      </c>
      <c r="G23" s="2">
        <v>488</v>
      </c>
      <c r="H23" s="2">
        <v>441</v>
      </c>
      <c r="I23" s="2">
        <v>426</v>
      </c>
      <c r="J23" s="2">
        <v>392</v>
      </c>
      <c r="K23" s="5">
        <v>906</v>
      </c>
      <c r="L23" s="2">
        <v>664</v>
      </c>
      <c r="M23" s="2">
        <v>545</v>
      </c>
      <c r="N23" s="2">
        <v>435</v>
      </c>
      <c r="O23" s="2">
        <v>415</v>
      </c>
      <c r="P23" s="2">
        <v>358</v>
      </c>
      <c r="Q23" s="2">
        <v>315</v>
      </c>
      <c r="R23" s="2">
        <v>303</v>
      </c>
      <c r="S23" s="3">
        <v>284</v>
      </c>
      <c r="T23" s="2">
        <v>46</v>
      </c>
      <c r="U23" s="2">
        <v>42</v>
      </c>
      <c r="V23" s="2">
        <v>49</v>
      </c>
      <c r="W23" s="2">
        <v>75</v>
      </c>
      <c r="X23" s="2">
        <v>146</v>
      </c>
      <c r="Y23" s="2">
        <v>130</v>
      </c>
      <c r="Z23" s="2">
        <v>126</v>
      </c>
      <c r="AA23" s="2">
        <v>123</v>
      </c>
      <c r="AB23" s="3">
        <v>108</v>
      </c>
    </row>
    <row r="24" spans="1:28" x14ac:dyDescent="0.25">
      <c r="A24" s="1" t="s">
        <v>17</v>
      </c>
      <c r="B24" s="5">
        <v>1162</v>
      </c>
      <c r="C24" s="2">
        <v>906</v>
      </c>
      <c r="D24" s="2">
        <v>859</v>
      </c>
      <c r="E24" s="2">
        <v>783</v>
      </c>
      <c r="F24" s="2">
        <v>799</v>
      </c>
      <c r="G24" s="2">
        <v>614</v>
      </c>
      <c r="H24" s="2">
        <v>617</v>
      </c>
      <c r="I24" s="2">
        <v>621</v>
      </c>
      <c r="J24" s="2">
        <v>579</v>
      </c>
      <c r="K24" s="5">
        <v>1069</v>
      </c>
      <c r="L24" s="2">
        <v>827</v>
      </c>
      <c r="M24" s="2">
        <v>737</v>
      </c>
      <c r="N24" s="2">
        <v>637</v>
      </c>
      <c r="O24" s="2">
        <v>604</v>
      </c>
      <c r="P24" s="2">
        <v>461</v>
      </c>
      <c r="Q24" s="2">
        <v>423</v>
      </c>
      <c r="R24" s="2">
        <v>406</v>
      </c>
      <c r="S24" s="3">
        <v>385</v>
      </c>
      <c r="T24" s="2">
        <v>93</v>
      </c>
      <c r="U24" s="2">
        <v>79</v>
      </c>
      <c r="V24" s="2">
        <v>122</v>
      </c>
      <c r="W24" s="2">
        <v>146</v>
      </c>
      <c r="X24" s="2">
        <v>195</v>
      </c>
      <c r="Y24" s="2">
        <v>153</v>
      </c>
      <c r="Z24" s="2">
        <v>194</v>
      </c>
      <c r="AA24" s="2">
        <v>215</v>
      </c>
      <c r="AB24" s="3">
        <v>194</v>
      </c>
    </row>
    <row r="25" spans="1:28" x14ac:dyDescent="0.25">
      <c r="A25" s="11" t="s">
        <v>24</v>
      </c>
      <c r="B25" s="12">
        <v>3577</v>
      </c>
      <c r="C25" s="13">
        <v>2775</v>
      </c>
      <c r="D25" s="13">
        <v>2537</v>
      </c>
      <c r="E25" s="13">
        <v>2323</v>
      </c>
      <c r="F25" s="13">
        <v>2422</v>
      </c>
      <c r="G25" s="13">
        <v>2017</v>
      </c>
      <c r="H25" s="13">
        <v>1833</v>
      </c>
      <c r="I25" s="13">
        <v>1812</v>
      </c>
      <c r="J25" s="13">
        <v>1689</v>
      </c>
      <c r="K25" s="12">
        <v>3261</v>
      </c>
      <c r="L25" s="13">
        <v>2473</v>
      </c>
      <c r="M25" s="13">
        <v>2157</v>
      </c>
      <c r="N25" s="13">
        <v>1852</v>
      </c>
      <c r="O25" s="13">
        <v>1713</v>
      </c>
      <c r="P25" s="13">
        <v>1412</v>
      </c>
      <c r="Q25" s="13">
        <v>1244</v>
      </c>
      <c r="R25" s="13">
        <v>1201</v>
      </c>
      <c r="S25" s="10">
        <v>1137</v>
      </c>
      <c r="T25" s="13">
        <v>316</v>
      </c>
      <c r="U25" s="13">
        <v>302</v>
      </c>
      <c r="V25" s="13">
        <v>380</v>
      </c>
      <c r="W25" s="13">
        <v>471</v>
      </c>
      <c r="X25" s="13">
        <v>709</v>
      </c>
      <c r="Y25" s="13">
        <v>605</v>
      </c>
      <c r="Z25" s="13">
        <v>589</v>
      </c>
      <c r="AA25" s="13">
        <v>611</v>
      </c>
      <c r="AB25" s="10">
        <v>552</v>
      </c>
    </row>
    <row r="26" spans="1:28" x14ac:dyDescent="0.25">
      <c r="A26" s="1" t="s">
        <v>18</v>
      </c>
      <c r="B26" s="5">
        <v>12113</v>
      </c>
      <c r="C26" s="2">
        <v>9583</v>
      </c>
      <c r="D26" s="2">
        <v>10584</v>
      </c>
      <c r="E26" s="2">
        <v>10447</v>
      </c>
      <c r="F26" s="2">
        <v>8956</v>
      </c>
      <c r="G26" s="2">
        <v>8244</v>
      </c>
      <c r="H26" s="2">
        <v>7766</v>
      </c>
      <c r="I26" s="2">
        <v>8035</v>
      </c>
      <c r="J26" s="2">
        <v>7924</v>
      </c>
      <c r="K26" s="5">
        <v>10195</v>
      </c>
      <c r="L26" s="2">
        <v>7941</v>
      </c>
      <c r="M26" s="2">
        <v>8304</v>
      </c>
      <c r="N26" s="2">
        <v>7744</v>
      </c>
      <c r="O26" s="2">
        <v>6617</v>
      </c>
      <c r="P26" s="2">
        <v>5807</v>
      </c>
      <c r="Q26" s="2">
        <v>5460</v>
      </c>
      <c r="R26" s="2">
        <v>5607</v>
      </c>
      <c r="S26" s="3">
        <v>5470</v>
      </c>
      <c r="T26" s="2">
        <v>1918</v>
      </c>
      <c r="U26" s="2">
        <v>1642</v>
      </c>
      <c r="V26" s="2">
        <v>2280</v>
      </c>
      <c r="W26" s="2">
        <v>2703</v>
      </c>
      <c r="X26" s="2">
        <v>2339</v>
      </c>
      <c r="Y26" s="2">
        <v>2437</v>
      </c>
      <c r="Z26" s="2">
        <v>2306</v>
      </c>
      <c r="AA26" s="2">
        <v>2428</v>
      </c>
      <c r="AB26" s="3">
        <v>2454</v>
      </c>
    </row>
    <row r="27" spans="1:28" x14ac:dyDescent="0.25">
      <c r="A27" s="1" t="s">
        <v>19</v>
      </c>
      <c r="B27" s="5">
        <v>2024</v>
      </c>
      <c r="C27" s="2">
        <v>1651</v>
      </c>
      <c r="D27" s="2">
        <v>1703</v>
      </c>
      <c r="E27" s="2">
        <v>1616</v>
      </c>
      <c r="F27" s="2">
        <v>1585</v>
      </c>
      <c r="G27" s="2">
        <v>1379</v>
      </c>
      <c r="H27" s="2">
        <v>1364</v>
      </c>
      <c r="I27" s="2">
        <v>1298</v>
      </c>
      <c r="J27" s="2">
        <v>1287</v>
      </c>
      <c r="K27" s="5">
        <v>1816</v>
      </c>
      <c r="L27" s="2">
        <v>1412</v>
      </c>
      <c r="M27" s="2">
        <v>1369</v>
      </c>
      <c r="N27" s="2">
        <v>1213</v>
      </c>
      <c r="O27" s="2">
        <v>1079</v>
      </c>
      <c r="P27" s="2">
        <v>929</v>
      </c>
      <c r="Q27" s="2">
        <v>872</v>
      </c>
      <c r="R27" s="2">
        <v>817</v>
      </c>
      <c r="S27" s="3">
        <v>781</v>
      </c>
      <c r="T27" s="2">
        <v>208</v>
      </c>
      <c r="U27" s="2">
        <v>239</v>
      </c>
      <c r="V27" s="2">
        <v>334</v>
      </c>
      <c r="W27" s="2">
        <v>403</v>
      </c>
      <c r="X27" s="2">
        <v>506</v>
      </c>
      <c r="Y27" s="2">
        <v>450</v>
      </c>
      <c r="Z27" s="2">
        <v>492</v>
      </c>
      <c r="AA27" s="2">
        <v>481</v>
      </c>
      <c r="AB27" s="3">
        <v>506</v>
      </c>
    </row>
    <row r="28" spans="1:28" x14ac:dyDescent="0.25">
      <c r="A28" s="1" t="s">
        <v>20</v>
      </c>
      <c r="B28" s="5">
        <v>4030</v>
      </c>
      <c r="C28" s="2">
        <v>3137</v>
      </c>
      <c r="D28" s="2">
        <v>3294</v>
      </c>
      <c r="E28" s="2">
        <v>3172</v>
      </c>
      <c r="F28" s="2">
        <v>3109</v>
      </c>
      <c r="G28" s="2">
        <v>2778</v>
      </c>
      <c r="H28" s="2">
        <v>2591</v>
      </c>
      <c r="I28" s="2">
        <v>2863</v>
      </c>
      <c r="J28" s="2">
        <v>2746</v>
      </c>
      <c r="K28" s="5">
        <v>3717</v>
      </c>
      <c r="L28" s="2">
        <v>2830</v>
      </c>
      <c r="M28" s="2">
        <v>2829</v>
      </c>
      <c r="N28" s="2">
        <v>2552</v>
      </c>
      <c r="O28" s="2">
        <v>2393</v>
      </c>
      <c r="P28" s="2">
        <v>2035</v>
      </c>
      <c r="Q28" s="2">
        <v>1803</v>
      </c>
      <c r="R28" s="2">
        <v>1958</v>
      </c>
      <c r="S28" s="3">
        <v>1870</v>
      </c>
      <c r="T28" s="2">
        <v>313</v>
      </c>
      <c r="U28" s="2">
        <v>307</v>
      </c>
      <c r="V28" s="2">
        <v>465</v>
      </c>
      <c r="W28" s="2">
        <v>620</v>
      </c>
      <c r="X28" s="2">
        <v>716</v>
      </c>
      <c r="Y28" s="2">
        <v>743</v>
      </c>
      <c r="Z28" s="2">
        <v>788</v>
      </c>
      <c r="AA28" s="2">
        <v>905</v>
      </c>
      <c r="AB28" s="3">
        <v>876</v>
      </c>
    </row>
    <row r="29" spans="1:28" x14ac:dyDescent="0.25">
      <c r="A29" s="11" t="s">
        <v>25</v>
      </c>
      <c r="B29" s="12">
        <v>18167</v>
      </c>
      <c r="C29" s="13">
        <v>14371</v>
      </c>
      <c r="D29" s="13">
        <v>15581</v>
      </c>
      <c r="E29" s="13">
        <v>15235</v>
      </c>
      <c r="F29" s="13">
        <v>13650</v>
      </c>
      <c r="G29" s="13">
        <v>12401</v>
      </c>
      <c r="H29" s="13">
        <v>11721</v>
      </c>
      <c r="I29" s="13">
        <v>12196</v>
      </c>
      <c r="J29" s="13">
        <v>11957</v>
      </c>
      <c r="K29" s="12">
        <v>15728</v>
      </c>
      <c r="L29" s="13">
        <v>12183</v>
      </c>
      <c r="M29" s="13">
        <v>12502</v>
      </c>
      <c r="N29" s="13">
        <v>11509</v>
      </c>
      <c r="O29" s="13">
        <v>10089</v>
      </c>
      <c r="P29" s="13">
        <v>8771</v>
      </c>
      <c r="Q29" s="13">
        <v>8135</v>
      </c>
      <c r="R29" s="13">
        <v>8382</v>
      </c>
      <c r="S29" s="10">
        <v>8121</v>
      </c>
      <c r="T29" s="13">
        <v>2439</v>
      </c>
      <c r="U29" s="13">
        <v>2188</v>
      </c>
      <c r="V29" s="13">
        <v>3079</v>
      </c>
      <c r="W29" s="13">
        <v>3726</v>
      </c>
      <c r="X29" s="13">
        <v>3561</v>
      </c>
      <c r="Y29" s="13">
        <v>3630</v>
      </c>
      <c r="Z29" s="13">
        <v>3586</v>
      </c>
      <c r="AA29" s="13">
        <v>3814</v>
      </c>
      <c r="AB29" s="10">
        <v>3836</v>
      </c>
    </row>
    <row r="30" spans="1:28" x14ac:dyDescent="0.25">
      <c r="A30" s="14" t="s">
        <v>26</v>
      </c>
      <c r="B30" s="15">
        <v>110864</v>
      </c>
      <c r="C30" s="16">
        <v>89195</v>
      </c>
      <c r="D30" s="16">
        <v>96062</v>
      </c>
      <c r="E30" s="16">
        <v>97754</v>
      </c>
      <c r="F30" s="16">
        <v>99166</v>
      </c>
      <c r="G30" s="16">
        <v>96075</v>
      </c>
      <c r="H30" s="16">
        <v>95722</v>
      </c>
      <c r="I30" s="16">
        <v>99836</v>
      </c>
      <c r="J30" s="16">
        <v>98655</v>
      </c>
      <c r="K30" s="15">
        <v>96741</v>
      </c>
      <c r="L30" s="16">
        <v>76702</v>
      </c>
      <c r="M30" s="16">
        <v>79525</v>
      </c>
      <c r="N30" s="16">
        <v>77275</v>
      </c>
      <c r="O30" s="16">
        <v>76503</v>
      </c>
      <c r="P30" s="16">
        <v>72788</v>
      </c>
      <c r="Q30" s="16">
        <v>71808</v>
      </c>
      <c r="R30" s="16">
        <v>74699</v>
      </c>
      <c r="S30" s="17">
        <v>73837</v>
      </c>
      <c r="T30" s="16">
        <v>14123</v>
      </c>
      <c r="U30" s="16">
        <v>12493</v>
      </c>
      <c r="V30" s="16">
        <v>16537</v>
      </c>
      <c r="W30" s="16">
        <v>20479</v>
      </c>
      <c r="X30" s="16">
        <v>22663</v>
      </c>
      <c r="Y30" s="16">
        <v>23287</v>
      </c>
      <c r="Z30" s="16">
        <v>23914</v>
      </c>
      <c r="AA30" s="16">
        <v>25137</v>
      </c>
      <c r="AB30" s="17">
        <v>24818</v>
      </c>
    </row>
    <row r="31" spans="1:28" x14ac:dyDescent="0.25">
      <c r="A31" s="18" t="s">
        <v>27</v>
      </c>
      <c r="B31" s="19">
        <v>2332282</v>
      </c>
      <c r="C31" s="20">
        <v>1932752</v>
      </c>
      <c r="D31" s="20">
        <v>2228557</v>
      </c>
      <c r="E31" s="20">
        <v>2265211</v>
      </c>
      <c r="F31" s="20">
        <v>2325679</v>
      </c>
      <c r="G31" s="20">
        <v>2256459</v>
      </c>
      <c r="H31" s="20">
        <v>2284673</v>
      </c>
      <c r="I31" s="20">
        <v>2423548</v>
      </c>
      <c r="J31" s="20">
        <v>2417365</v>
      </c>
      <c r="K31" s="19">
        <v>1822421</v>
      </c>
      <c r="L31" s="20">
        <v>1471039</v>
      </c>
      <c r="M31" s="20">
        <v>1617619</v>
      </c>
      <c r="N31" s="20">
        <v>1570356</v>
      </c>
      <c r="O31" s="20">
        <v>1573901</v>
      </c>
      <c r="P31" s="20">
        <v>1498219</v>
      </c>
      <c r="Q31" s="20">
        <v>1482706</v>
      </c>
      <c r="R31" s="20">
        <v>1558011</v>
      </c>
      <c r="S31" s="21">
        <v>1550780</v>
      </c>
      <c r="T31" s="20">
        <v>509861</v>
      </c>
      <c r="U31" s="20">
        <v>461713</v>
      </c>
      <c r="V31" s="20">
        <v>610938</v>
      </c>
      <c r="W31" s="20">
        <v>694855</v>
      </c>
      <c r="X31" s="20">
        <v>751778</v>
      </c>
      <c r="Y31" s="20">
        <v>758240</v>
      </c>
      <c r="Z31" s="20">
        <v>801967</v>
      </c>
      <c r="AA31" s="20">
        <v>865537</v>
      </c>
      <c r="AB31" s="21">
        <v>866585</v>
      </c>
    </row>
    <row r="33" spans="1:28" ht="18.75" x14ac:dyDescent="0.3">
      <c r="A33" s="7" t="s">
        <v>52</v>
      </c>
    </row>
    <row r="34" spans="1:28" x14ac:dyDescent="0.25">
      <c r="A34" s="6" t="s">
        <v>29</v>
      </c>
    </row>
    <row r="36" spans="1:28" x14ac:dyDescent="0.25">
      <c r="A36" s="83" t="s">
        <v>28</v>
      </c>
      <c r="B36" s="84" t="s">
        <v>30</v>
      </c>
      <c r="C36" s="84"/>
      <c r="D36" s="84"/>
      <c r="E36" s="84"/>
      <c r="F36" s="84"/>
      <c r="G36" s="84"/>
      <c r="H36" s="84"/>
      <c r="I36" s="85"/>
      <c r="J36" s="68"/>
      <c r="K36" s="86" t="s">
        <v>0</v>
      </c>
      <c r="L36" s="84"/>
      <c r="M36" s="84"/>
      <c r="N36" s="84"/>
      <c r="O36" s="84"/>
      <c r="P36" s="84"/>
      <c r="Q36" s="84"/>
      <c r="R36" s="85"/>
      <c r="S36" s="71"/>
      <c r="T36" s="86" t="s">
        <v>1</v>
      </c>
      <c r="U36" s="84"/>
      <c r="V36" s="84"/>
      <c r="W36" s="84"/>
      <c r="X36" s="84"/>
      <c r="Y36" s="84"/>
      <c r="Z36" s="84"/>
      <c r="AA36" s="85"/>
      <c r="AB36" s="71"/>
    </row>
    <row r="37" spans="1:28" x14ac:dyDescent="0.25">
      <c r="A37" s="83"/>
      <c r="B37" s="24" t="s">
        <v>31</v>
      </c>
      <c r="C37" s="24" t="s">
        <v>32</v>
      </c>
      <c r="D37" s="24" t="s">
        <v>33</v>
      </c>
      <c r="E37" s="24" t="s">
        <v>34</v>
      </c>
      <c r="F37" s="24" t="s">
        <v>35</v>
      </c>
      <c r="G37" s="24" t="s">
        <v>36</v>
      </c>
      <c r="H37" s="24" t="s">
        <v>37</v>
      </c>
      <c r="I37" s="75" t="s">
        <v>54</v>
      </c>
      <c r="J37" s="75" t="s">
        <v>55</v>
      </c>
      <c r="K37" s="24" t="s">
        <v>31</v>
      </c>
      <c r="L37" s="24" t="s">
        <v>32</v>
      </c>
      <c r="M37" s="24" t="s">
        <v>33</v>
      </c>
      <c r="N37" s="24" t="s">
        <v>34</v>
      </c>
      <c r="O37" s="24" t="s">
        <v>35</v>
      </c>
      <c r="P37" s="24" t="s">
        <v>36</v>
      </c>
      <c r="Q37" s="24" t="s">
        <v>37</v>
      </c>
      <c r="R37" s="77" t="s">
        <v>54</v>
      </c>
      <c r="S37" s="24" t="s">
        <v>55</v>
      </c>
      <c r="T37" s="65" t="s">
        <v>31</v>
      </c>
      <c r="U37" s="24" t="s">
        <v>32</v>
      </c>
      <c r="V37" s="24" t="s">
        <v>33</v>
      </c>
      <c r="W37" s="24" t="s">
        <v>34</v>
      </c>
      <c r="X37" s="24" t="s">
        <v>35</v>
      </c>
      <c r="Y37" s="24" t="s">
        <v>36</v>
      </c>
      <c r="Z37" s="24" t="s">
        <v>37</v>
      </c>
      <c r="AA37" s="77" t="s">
        <v>54</v>
      </c>
      <c r="AB37" s="24" t="s">
        <v>55</v>
      </c>
    </row>
    <row r="38" spans="1:28" x14ac:dyDescent="0.25">
      <c r="A38" s="1" t="s">
        <v>2</v>
      </c>
      <c r="B38" s="5">
        <f t="shared" ref="B38:J38" si="0">(K38+T38)</f>
        <v>100</v>
      </c>
      <c r="C38" s="2">
        <f t="shared" si="0"/>
        <v>100.00000000000001</v>
      </c>
      <c r="D38" s="2">
        <f t="shared" si="0"/>
        <v>100</v>
      </c>
      <c r="E38" s="2">
        <f t="shared" si="0"/>
        <v>100</v>
      </c>
      <c r="F38" s="2">
        <f t="shared" si="0"/>
        <v>100</v>
      </c>
      <c r="G38" s="2">
        <f t="shared" si="0"/>
        <v>100</v>
      </c>
      <c r="H38" s="2">
        <f t="shared" si="0"/>
        <v>100</v>
      </c>
      <c r="I38" s="2">
        <f t="shared" si="0"/>
        <v>100</v>
      </c>
      <c r="J38" s="2">
        <f t="shared" si="0"/>
        <v>100</v>
      </c>
      <c r="K38" s="23">
        <f t="shared" ref="K38:S38" si="1">(K6/B6)*100</f>
        <v>86.693262590875037</v>
      </c>
      <c r="L38" s="22">
        <f t="shared" si="1"/>
        <v>86.025408348457361</v>
      </c>
      <c r="M38" s="22">
        <f t="shared" si="1"/>
        <v>83.969802657719299</v>
      </c>
      <c r="N38" s="22">
        <f t="shared" si="1"/>
        <v>81.829478916550826</v>
      </c>
      <c r="O38" s="22">
        <f t="shared" si="1"/>
        <v>80.478032054860066</v>
      </c>
      <c r="P38" s="22">
        <f t="shared" si="1"/>
        <v>80.620493773213894</v>
      </c>
      <c r="Q38" s="22">
        <f t="shared" si="1"/>
        <v>81.259833454852455</v>
      </c>
      <c r="R38" s="22">
        <f t="shared" si="1"/>
        <v>81.5111640584105</v>
      </c>
      <c r="S38" s="79">
        <f t="shared" si="1"/>
        <v>81.478940622122735</v>
      </c>
      <c r="T38" s="22">
        <f t="shared" ref="T38:AB38" si="2">(T6/B6)*100</f>
        <v>13.306737409124967</v>
      </c>
      <c r="U38" s="22">
        <f t="shared" si="2"/>
        <v>13.974591651542651</v>
      </c>
      <c r="V38" s="22">
        <f t="shared" si="2"/>
        <v>16.030197342280694</v>
      </c>
      <c r="W38" s="22">
        <f t="shared" si="2"/>
        <v>18.170521083449177</v>
      </c>
      <c r="X38" s="22">
        <f t="shared" si="2"/>
        <v>19.521967945139941</v>
      </c>
      <c r="Y38" s="22">
        <f t="shared" si="2"/>
        <v>19.379506226786106</v>
      </c>
      <c r="Z38" s="22">
        <f t="shared" si="2"/>
        <v>18.740166545147549</v>
      </c>
      <c r="AA38" s="22">
        <f t="shared" si="2"/>
        <v>18.488835941589503</v>
      </c>
      <c r="AB38" s="79">
        <f t="shared" si="2"/>
        <v>18.521059377877272</v>
      </c>
    </row>
    <row r="39" spans="1:28" x14ac:dyDescent="0.25">
      <c r="A39" s="1" t="s">
        <v>3</v>
      </c>
      <c r="B39" s="5">
        <f t="shared" ref="B39:B63" si="3">(K39+T39)</f>
        <v>100</v>
      </c>
      <c r="C39" s="2">
        <f t="shared" ref="C39:C63" si="4">(L39+U39)</f>
        <v>100</v>
      </c>
      <c r="D39" s="2">
        <f t="shared" ref="D39:D63" si="5">(M39+V39)</f>
        <v>100.00000000000001</v>
      </c>
      <c r="E39" s="2">
        <f t="shared" ref="E39:E63" si="6">(N39+W39)</f>
        <v>100</v>
      </c>
      <c r="F39" s="2">
        <f t="shared" ref="F39:F63" si="7">(O39+X39)</f>
        <v>100</v>
      </c>
      <c r="G39" s="2">
        <f t="shared" ref="G39:G63" si="8">(P39+Y39)</f>
        <v>100</v>
      </c>
      <c r="H39" s="2">
        <f t="shared" ref="H39:H63" si="9">(Q39+Z39)</f>
        <v>100</v>
      </c>
      <c r="I39" s="2">
        <f t="shared" ref="I39:J63" si="10">(R39+AA39)</f>
        <v>100</v>
      </c>
      <c r="J39" s="2">
        <f t="shared" si="10"/>
        <v>100</v>
      </c>
      <c r="K39" s="23">
        <f t="shared" ref="K39:K63" si="11">(K7/B7)*100</f>
        <v>75.806220438583921</v>
      </c>
      <c r="L39" s="22">
        <f t="shared" ref="L39:L63" si="12">(L7/C7)*100</f>
        <v>73.679433654020698</v>
      </c>
      <c r="M39" s="22">
        <f t="shared" ref="M39:M63" si="13">(M7/D7)*100</f>
        <v>70.468567617141915</v>
      </c>
      <c r="N39" s="22">
        <f t="shared" ref="N39:N63" si="14">(N7/E7)*100</f>
        <v>63.688151041666664</v>
      </c>
      <c r="O39" s="22">
        <f t="shared" ref="O39:O63" si="15">(O7/F7)*100</f>
        <v>60</v>
      </c>
      <c r="P39" s="22">
        <f t="shared" ref="P39:P63" si="16">(P7/G7)*100</f>
        <v>54.638734501923899</v>
      </c>
      <c r="Q39" s="22">
        <f t="shared" ref="Q39:Q63" si="17">(Q7/H7)*100</f>
        <v>51.87571592210768</v>
      </c>
      <c r="R39" s="22">
        <f t="shared" ref="R39:R63" si="18">(R7/I7)*100</f>
        <v>50.297495502974954</v>
      </c>
      <c r="S39" s="25">
        <f t="shared" ref="S39:S63" si="19">(S7/J7)*100</f>
        <v>50.636808957312809</v>
      </c>
      <c r="T39" s="22">
        <f t="shared" ref="T39:T63" si="20">(T7/B7)*100</f>
        <v>24.193779561416083</v>
      </c>
      <c r="U39" s="22">
        <f t="shared" ref="U39:U63" si="21">(U7/C7)*100</f>
        <v>26.320566345979309</v>
      </c>
      <c r="V39" s="22">
        <f t="shared" ref="V39:V63" si="22">(V7/D7)*100</f>
        <v>29.531432382858096</v>
      </c>
      <c r="W39" s="22">
        <f t="shared" ref="W39:W63" si="23">(W7/E7)*100</f>
        <v>36.311848958333329</v>
      </c>
      <c r="X39" s="22">
        <f t="shared" ref="X39:X63" si="24">(X7/F7)*100</f>
        <v>40</v>
      </c>
      <c r="Y39" s="22">
        <f t="shared" ref="Y39:Y63" si="25">(Y7/G7)*100</f>
        <v>45.361265498076101</v>
      </c>
      <c r="Z39" s="22">
        <f t="shared" ref="Z39:Z63" si="26">(Z7/H7)*100</f>
        <v>48.124284077892327</v>
      </c>
      <c r="AA39" s="22">
        <f t="shared" ref="AA39:AA63" si="27">(AA7/I7)*100</f>
        <v>49.702504497025046</v>
      </c>
      <c r="AB39" s="25">
        <f t="shared" ref="AB39:AB63" si="28">(AB7/J7)*100</f>
        <v>49.363191042687191</v>
      </c>
    </row>
    <row r="40" spans="1:28" x14ac:dyDescent="0.25">
      <c r="A40" s="11" t="s">
        <v>21</v>
      </c>
      <c r="B40" s="12">
        <f t="shared" si="3"/>
        <v>100</v>
      </c>
      <c r="C40" s="13">
        <f t="shared" si="4"/>
        <v>100</v>
      </c>
      <c r="D40" s="13">
        <f t="shared" si="5"/>
        <v>100</v>
      </c>
      <c r="E40" s="13">
        <f t="shared" si="6"/>
        <v>100</v>
      </c>
      <c r="F40" s="13">
        <f t="shared" si="7"/>
        <v>100.00000000000001</v>
      </c>
      <c r="G40" s="13">
        <f t="shared" si="8"/>
        <v>100</v>
      </c>
      <c r="H40" s="13">
        <f t="shared" si="9"/>
        <v>100</v>
      </c>
      <c r="I40" s="13">
        <f t="shared" si="10"/>
        <v>99.999999999999986</v>
      </c>
      <c r="J40" s="13">
        <f t="shared" si="10"/>
        <v>100</v>
      </c>
      <c r="K40" s="26">
        <f t="shared" si="11"/>
        <v>85.345470030874054</v>
      </c>
      <c r="L40" s="27">
        <f t="shared" si="12"/>
        <v>84.538178955654686</v>
      </c>
      <c r="M40" s="27">
        <f t="shared" si="13"/>
        <v>82.391469619290831</v>
      </c>
      <c r="N40" s="27">
        <f t="shared" si="14"/>
        <v>79.750848532318827</v>
      </c>
      <c r="O40" s="27">
        <f t="shared" si="15"/>
        <v>78.049337597076303</v>
      </c>
      <c r="P40" s="27">
        <f t="shared" si="16"/>
        <v>77.442298305557486</v>
      </c>
      <c r="Q40" s="27">
        <f t="shared" si="17"/>
        <v>77.787553720686276</v>
      </c>
      <c r="R40" s="27">
        <f t="shared" si="18"/>
        <v>77.909241872644813</v>
      </c>
      <c r="S40" s="28">
        <f t="shared" si="19"/>
        <v>77.955097863630556</v>
      </c>
      <c r="T40" s="27">
        <f t="shared" si="20"/>
        <v>14.654529969125946</v>
      </c>
      <c r="U40" s="27">
        <f t="shared" si="21"/>
        <v>15.461821044345317</v>
      </c>
      <c r="V40" s="27">
        <f t="shared" si="22"/>
        <v>17.608530380709176</v>
      </c>
      <c r="W40" s="27">
        <f t="shared" si="23"/>
        <v>20.249151467681177</v>
      </c>
      <c r="X40" s="27">
        <f t="shared" si="24"/>
        <v>21.950662402923708</v>
      </c>
      <c r="Y40" s="27">
        <f t="shared" si="25"/>
        <v>22.557701694442507</v>
      </c>
      <c r="Z40" s="27">
        <f t="shared" si="26"/>
        <v>22.212446279313731</v>
      </c>
      <c r="AA40" s="27">
        <f t="shared" si="27"/>
        <v>22.090758127355176</v>
      </c>
      <c r="AB40" s="28">
        <f t="shared" si="28"/>
        <v>22.044902136369451</v>
      </c>
    </row>
    <row r="41" spans="1:28" x14ac:dyDescent="0.25">
      <c r="A41" s="1" t="s">
        <v>4</v>
      </c>
      <c r="B41" s="5">
        <f t="shared" si="3"/>
        <v>99.999999999999986</v>
      </c>
      <c r="C41" s="2">
        <f t="shared" si="4"/>
        <v>100</v>
      </c>
      <c r="D41" s="2">
        <f t="shared" si="5"/>
        <v>100</v>
      </c>
      <c r="E41" s="2">
        <f t="shared" si="6"/>
        <v>100</v>
      </c>
      <c r="F41" s="2">
        <f t="shared" si="7"/>
        <v>100</v>
      </c>
      <c r="G41" s="2">
        <f t="shared" si="8"/>
        <v>100</v>
      </c>
      <c r="H41" s="2">
        <f t="shared" si="9"/>
        <v>100</v>
      </c>
      <c r="I41" s="2">
        <f t="shared" si="10"/>
        <v>100</v>
      </c>
      <c r="J41" s="2">
        <f t="shared" si="10"/>
        <v>100</v>
      </c>
      <c r="K41" s="23">
        <f t="shared" si="11"/>
        <v>86.243088745197255</v>
      </c>
      <c r="L41" s="22">
        <f t="shared" si="12"/>
        <v>87.055359246171975</v>
      </c>
      <c r="M41" s="22">
        <f t="shared" si="13"/>
        <v>83.505958347254705</v>
      </c>
      <c r="N41" s="22">
        <f t="shared" si="14"/>
        <v>79.051987767584095</v>
      </c>
      <c r="O41" s="22">
        <f t="shared" si="15"/>
        <v>76.509494346063576</v>
      </c>
      <c r="P41" s="22">
        <f t="shared" si="16"/>
        <v>75.042425613757217</v>
      </c>
      <c r="Q41" s="22">
        <f t="shared" si="17"/>
        <v>71.762380841664736</v>
      </c>
      <c r="R41" s="22">
        <f t="shared" si="18"/>
        <v>70.899115440600156</v>
      </c>
      <c r="S41" s="25">
        <f t="shared" si="19"/>
        <v>71.097265489788853</v>
      </c>
      <c r="T41" s="22">
        <f t="shared" si="20"/>
        <v>13.756911254802736</v>
      </c>
      <c r="U41" s="22">
        <f t="shared" si="21"/>
        <v>12.944640753828033</v>
      </c>
      <c r="V41" s="22">
        <f t="shared" si="22"/>
        <v>16.494041652745295</v>
      </c>
      <c r="W41" s="22">
        <f t="shared" si="23"/>
        <v>20.948012232415902</v>
      </c>
      <c r="X41" s="22">
        <f t="shared" si="24"/>
        <v>23.49050565393642</v>
      </c>
      <c r="Y41" s="22">
        <f t="shared" si="25"/>
        <v>24.957574386242786</v>
      </c>
      <c r="Z41" s="22">
        <f t="shared" si="26"/>
        <v>28.237619158335271</v>
      </c>
      <c r="AA41" s="22">
        <f t="shared" si="27"/>
        <v>29.100884559399841</v>
      </c>
      <c r="AB41" s="25">
        <f t="shared" si="28"/>
        <v>28.902734510211147</v>
      </c>
    </row>
    <row r="42" spans="1:28" x14ac:dyDescent="0.25">
      <c r="A42" s="1" t="s">
        <v>5</v>
      </c>
      <c r="B42" s="5">
        <f t="shared" si="3"/>
        <v>100</v>
      </c>
      <c r="C42" s="2">
        <f t="shared" si="4"/>
        <v>100.00000000000001</v>
      </c>
      <c r="D42" s="2">
        <f t="shared" si="5"/>
        <v>100</v>
      </c>
      <c r="E42" s="2">
        <f t="shared" si="6"/>
        <v>100</v>
      </c>
      <c r="F42" s="2">
        <f t="shared" si="7"/>
        <v>99.999999999999986</v>
      </c>
      <c r="G42" s="2">
        <f t="shared" si="8"/>
        <v>100</v>
      </c>
      <c r="H42" s="2">
        <f t="shared" si="9"/>
        <v>100</v>
      </c>
      <c r="I42" s="2">
        <f t="shared" si="10"/>
        <v>100</v>
      </c>
      <c r="J42" s="2">
        <f t="shared" si="10"/>
        <v>100</v>
      </c>
      <c r="K42" s="23">
        <f t="shared" si="11"/>
        <v>95.162454873646212</v>
      </c>
      <c r="L42" s="22">
        <f t="shared" si="12"/>
        <v>93.701492537313442</v>
      </c>
      <c r="M42" s="22">
        <f t="shared" si="13"/>
        <v>92.329726288987899</v>
      </c>
      <c r="N42" s="22">
        <f t="shared" si="14"/>
        <v>88.993506493506487</v>
      </c>
      <c r="O42" s="22">
        <f t="shared" si="15"/>
        <v>86.206896551724128</v>
      </c>
      <c r="P42" s="22">
        <f t="shared" si="16"/>
        <v>84.68844984802432</v>
      </c>
      <c r="Q42" s="22">
        <f t="shared" si="17"/>
        <v>83.290378006872857</v>
      </c>
      <c r="R42" s="22">
        <f t="shared" si="18"/>
        <v>83.333333333333343</v>
      </c>
      <c r="S42" s="25">
        <f t="shared" si="19"/>
        <v>83.460331689825196</v>
      </c>
      <c r="T42" s="22">
        <f t="shared" si="20"/>
        <v>4.837545126353791</v>
      </c>
      <c r="U42" s="22">
        <f t="shared" si="21"/>
        <v>6.2985074626865671</v>
      </c>
      <c r="V42" s="22">
        <f t="shared" si="22"/>
        <v>7.6702737110120944</v>
      </c>
      <c r="W42" s="22">
        <f t="shared" si="23"/>
        <v>11.006493506493506</v>
      </c>
      <c r="X42" s="22">
        <f t="shared" si="24"/>
        <v>13.793103448275861</v>
      </c>
      <c r="Y42" s="22">
        <f t="shared" si="25"/>
        <v>15.311550151975684</v>
      </c>
      <c r="Z42" s="22">
        <f t="shared" si="26"/>
        <v>16.709621993127147</v>
      </c>
      <c r="AA42" s="22">
        <f t="shared" si="27"/>
        <v>16.666666666666664</v>
      </c>
      <c r="AB42" s="25">
        <f t="shared" si="28"/>
        <v>16.539668310174811</v>
      </c>
    </row>
    <row r="43" spans="1:28" x14ac:dyDescent="0.25">
      <c r="A43" s="1" t="s">
        <v>6</v>
      </c>
      <c r="B43" s="5">
        <f t="shared" si="3"/>
        <v>100</v>
      </c>
      <c r="C43" s="2">
        <f t="shared" si="4"/>
        <v>100</v>
      </c>
      <c r="D43" s="2">
        <f t="shared" si="5"/>
        <v>100</v>
      </c>
      <c r="E43" s="2">
        <f t="shared" si="6"/>
        <v>100</v>
      </c>
      <c r="F43" s="2">
        <f t="shared" si="7"/>
        <v>100</v>
      </c>
      <c r="G43" s="2">
        <f t="shared" si="8"/>
        <v>100</v>
      </c>
      <c r="H43" s="2">
        <f t="shared" si="9"/>
        <v>100</v>
      </c>
      <c r="I43" s="2">
        <f t="shared" si="10"/>
        <v>100</v>
      </c>
      <c r="J43" s="2">
        <f t="shared" si="10"/>
        <v>100</v>
      </c>
      <c r="K43" s="23">
        <f t="shared" si="11"/>
        <v>90.694126620900079</v>
      </c>
      <c r="L43" s="22">
        <f t="shared" si="12"/>
        <v>87.896995708154506</v>
      </c>
      <c r="M43" s="22">
        <f t="shared" si="13"/>
        <v>81.297388374052233</v>
      </c>
      <c r="N43" s="22">
        <f t="shared" si="14"/>
        <v>72.988505747126439</v>
      </c>
      <c r="O43" s="22">
        <f t="shared" si="15"/>
        <v>75.234521575984985</v>
      </c>
      <c r="P43" s="22">
        <f t="shared" si="16"/>
        <v>67.596153846153854</v>
      </c>
      <c r="Q43" s="22">
        <f t="shared" si="17"/>
        <v>58.799593082400811</v>
      </c>
      <c r="R43" s="22">
        <f t="shared" si="18"/>
        <v>58.422174840085283</v>
      </c>
      <c r="S43" s="25">
        <f t="shared" si="19"/>
        <v>59.100877192982459</v>
      </c>
      <c r="T43" s="22">
        <f t="shared" si="20"/>
        <v>9.3058733790999248</v>
      </c>
      <c r="U43" s="22">
        <f t="shared" si="21"/>
        <v>12.103004291845494</v>
      </c>
      <c r="V43" s="22">
        <f t="shared" si="22"/>
        <v>18.702611625947767</v>
      </c>
      <c r="W43" s="22">
        <f t="shared" si="23"/>
        <v>27.011494252873565</v>
      </c>
      <c r="X43" s="22">
        <f t="shared" si="24"/>
        <v>24.765478424015008</v>
      </c>
      <c r="Y43" s="22">
        <f t="shared" si="25"/>
        <v>32.403846153846153</v>
      </c>
      <c r="Z43" s="22">
        <f t="shared" si="26"/>
        <v>41.200406917599189</v>
      </c>
      <c r="AA43" s="22">
        <f t="shared" si="27"/>
        <v>41.57782515991471</v>
      </c>
      <c r="AB43" s="25">
        <f t="shared" si="28"/>
        <v>40.899122807017548</v>
      </c>
    </row>
    <row r="44" spans="1:28" x14ac:dyDescent="0.25">
      <c r="A44" s="1" t="s">
        <v>7</v>
      </c>
      <c r="B44" s="5">
        <f t="shared" si="3"/>
        <v>100</v>
      </c>
      <c r="C44" s="2">
        <f t="shared" si="4"/>
        <v>100</v>
      </c>
      <c r="D44" s="2">
        <f t="shared" si="5"/>
        <v>100</v>
      </c>
      <c r="E44" s="2">
        <f t="shared" si="6"/>
        <v>100.00000000000001</v>
      </c>
      <c r="F44" s="2">
        <f t="shared" si="7"/>
        <v>100</v>
      </c>
      <c r="G44" s="2">
        <f t="shared" si="8"/>
        <v>100</v>
      </c>
      <c r="H44" s="2">
        <f t="shared" si="9"/>
        <v>100</v>
      </c>
      <c r="I44" s="2">
        <f t="shared" si="10"/>
        <v>100</v>
      </c>
      <c r="J44" s="2">
        <f t="shared" si="10"/>
        <v>100</v>
      </c>
      <c r="K44" s="23">
        <f t="shared" si="11"/>
        <v>94.398340248962654</v>
      </c>
      <c r="L44" s="22">
        <f t="shared" si="12"/>
        <v>91.52167035748181</v>
      </c>
      <c r="M44" s="22">
        <f t="shared" si="13"/>
        <v>86.952739924615827</v>
      </c>
      <c r="N44" s="22">
        <f t="shared" si="14"/>
        <v>81.551976573938518</v>
      </c>
      <c r="O44" s="22">
        <f t="shared" si="15"/>
        <v>78.873239436619713</v>
      </c>
      <c r="P44" s="22">
        <f t="shared" si="16"/>
        <v>77.379767827529022</v>
      </c>
      <c r="Q44" s="22">
        <f t="shared" si="17"/>
        <v>74.139142656359809</v>
      </c>
      <c r="R44" s="22">
        <f t="shared" si="18"/>
        <v>74.701411509229104</v>
      </c>
      <c r="S44" s="25">
        <f t="shared" si="19"/>
        <v>74.055891238670696</v>
      </c>
      <c r="T44" s="22">
        <f t="shared" si="20"/>
        <v>5.6016597510373449</v>
      </c>
      <c r="U44" s="22">
        <f t="shared" si="21"/>
        <v>8.4783296425181902</v>
      </c>
      <c r="V44" s="22">
        <f t="shared" si="22"/>
        <v>13.04726007538417</v>
      </c>
      <c r="W44" s="22">
        <f t="shared" si="23"/>
        <v>18.448023426061493</v>
      </c>
      <c r="X44" s="22">
        <f t="shared" si="24"/>
        <v>21.12676056338028</v>
      </c>
      <c r="Y44" s="22">
        <f t="shared" si="25"/>
        <v>22.620232172470978</v>
      </c>
      <c r="Z44" s="22">
        <f t="shared" si="26"/>
        <v>25.860857343640198</v>
      </c>
      <c r="AA44" s="22">
        <f t="shared" si="27"/>
        <v>25.2985884907709</v>
      </c>
      <c r="AB44" s="25">
        <f t="shared" si="28"/>
        <v>25.944108761329304</v>
      </c>
    </row>
    <row r="45" spans="1:28" x14ac:dyDescent="0.25">
      <c r="A45" s="1" t="s">
        <v>8</v>
      </c>
      <c r="B45" s="5">
        <f t="shared" si="3"/>
        <v>100</v>
      </c>
      <c r="C45" s="2">
        <f t="shared" si="4"/>
        <v>100</v>
      </c>
      <c r="D45" s="2">
        <f t="shared" si="5"/>
        <v>100</v>
      </c>
      <c r="E45" s="2">
        <f t="shared" si="6"/>
        <v>100</v>
      </c>
      <c r="F45" s="2">
        <f t="shared" si="7"/>
        <v>100</v>
      </c>
      <c r="G45" s="2">
        <f t="shared" si="8"/>
        <v>100</v>
      </c>
      <c r="H45" s="2">
        <f t="shared" si="9"/>
        <v>100</v>
      </c>
      <c r="I45" s="2">
        <f t="shared" si="10"/>
        <v>100</v>
      </c>
      <c r="J45" s="2">
        <f t="shared" si="10"/>
        <v>100</v>
      </c>
      <c r="K45" s="23">
        <f t="shared" si="11"/>
        <v>94.055482166446495</v>
      </c>
      <c r="L45" s="22">
        <f t="shared" si="12"/>
        <v>92.391304347826093</v>
      </c>
      <c r="M45" s="22">
        <f t="shared" si="13"/>
        <v>88.384128809660723</v>
      </c>
      <c r="N45" s="22">
        <f t="shared" si="14"/>
        <v>84.819734345351037</v>
      </c>
      <c r="O45" s="22">
        <f t="shared" si="15"/>
        <v>82.210595160235442</v>
      </c>
      <c r="P45" s="22">
        <f t="shared" si="16"/>
        <v>80.365296803652967</v>
      </c>
      <c r="Q45" s="22">
        <f t="shared" si="17"/>
        <v>77.655986509274882</v>
      </c>
      <c r="R45" s="22">
        <f t="shared" si="18"/>
        <v>76.178010471204189</v>
      </c>
      <c r="S45" s="25">
        <f t="shared" si="19"/>
        <v>76.405529953917053</v>
      </c>
      <c r="T45" s="22">
        <f t="shared" si="20"/>
        <v>5.9445178335535003</v>
      </c>
      <c r="U45" s="22">
        <f t="shared" si="21"/>
        <v>7.608695652173914</v>
      </c>
      <c r="V45" s="22">
        <f t="shared" si="22"/>
        <v>11.615871190339275</v>
      </c>
      <c r="W45" s="22">
        <f t="shared" si="23"/>
        <v>15.180265654648956</v>
      </c>
      <c r="X45" s="22">
        <f t="shared" si="24"/>
        <v>17.789404839764554</v>
      </c>
      <c r="Y45" s="22">
        <f t="shared" si="25"/>
        <v>19.634703196347029</v>
      </c>
      <c r="Z45" s="22">
        <f t="shared" si="26"/>
        <v>22.344013490725125</v>
      </c>
      <c r="AA45" s="22">
        <f t="shared" si="27"/>
        <v>23.821989528795811</v>
      </c>
      <c r="AB45" s="25">
        <f t="shared" si="28"/>
        <v>23.59447004608295</v>
      </c>
    </row>
    <row r="46" spans="1:28" x14ac:dyDescent="0.25">
      <c r="A46" s="1" t="s">
        <v>9</v>
      </c>
      <c r="B46" s="5">
        <f t="shared" si="3"/>
        <v>100</v>
      </c>
      <c r="C46" s="2">
        <f t="shared" si="4"/>
        <v>100</v>
      </c>
      <c r="D46" s="2">
        <f t="shared" si="5"/>
        <v>100</v>
      </c>
      <c r="E46" s="2">
        <f t="shared" si="6"/>
        <v>100</v>
      </c>
      <c r="F46" s="2">
        <f t="shared" si="7"/>
        <v>100</v>
      </c>
      <c r="G46" s="2">
        <f t="shared" si="8"/>
        <v>100</v>
      </c>
      <c r="H46" s="2">
        <f t="shared" si="9"/>
        <v>100</v>
      </c>
      <c r="I46" s="2">
        <f t="shared" si="10"/>
        <v>100</v>
      </c>
      <c r="J46" s="2">
        <f t="shared" si="10"/>
        <v>100</v>
      </c>
      <c r="K46" s="23">
        <f t="shared" si="11"/>
        <v>88.391608391608386</v>
      </c>
      <c r="L46" s="22">
        <f t="shared" si="12"/>
        <v>86.111111111111114</v>
      </c>
      <c r="M46" s="22">
        <f t="shared" si="13"/>
        <v>83.055370246831217</v>
      </c>
      <c r="N46" s="22">
        <f t="shared" si="14"/>
        <v>74.82014388489209</v>
      </c>
      <c r="O46" s="22">
        <f t="shared" si="15"/>
        <v>75.230660042583395</v>
      </c>
      <c r="P46" s="22">
        <f t="shared" si="16"/>
        <v>72.128378378378372</v>
      </c>
      <c r="Q46" s="22">
        <f t="shared" si="17"/>
        <v>65.258620689655174</v>
      </c>
      <c r="R46" s="22">
        <f t="shared" si="18"/>
        <v>64.391143911439116</v>
      </c>
      <c r="S46" s="25">
        <f t="shared" si="19"/>
        <v>64.231499051233399</v>
      </c>
      <c r="T46" s="22">
        <f t="shared" si="20"/>
        <v>11.608391608391608</v>
      </c>
      <c r="U46" s="22">
        <f t="shared" si="21"/>
        <v>13.888888888888889</v>
      </c>
      <c r="V46" s="22">
        <f t="shared" si="22"/>
        <v>16.94462975316878</v>
      </c>
      <c r="W46" s="22">
        <f t="shared" si="23"/>
        <v>25.179856115107913</v>
      </c>
      <c r="X46" s="22">
        <f t="shared" si="24"/>
        <v>24.769339957416609</v>
      </c>
      <c r="Y46" s="22">
        <f t="shared" si="25"/>
        <v>27.871621621621621</v>
      </c>
      <c r="Z46" s="22">
        <f t="shared" si="26"/>
        <v>34.741379310344826</v>
      </c>
      <c r="AA46" s="22">
        <f t="shared" si="27"/>
        <v>35.608856088560884</v>
      </c>
      <c r="AB46" s="25">
        <f t="shared" si="28"/>
        <v>35.768500948766601</v>
      </c>
    </row>
    <row r="47" spans="1:28" x14ac:dyDescent="0.25">
      <c r="A47" s="1" t="s">
        <v>10</v>
      </c>
      <c r="B47" s="5">
        <f t="shared" si="3"/>
        <v>100</v>
      </c>
      <c r="C47" s="2">
        <f t="shared" si="4"/>
        <v>100</v>
      </c>
      <c r="D47" s="2">
        <f t="shared" si="5"/>
        <v>100</v>
      </c>
      <c r="E47" s="2">
        <f t="shared" si="6"/>
        <v>100</v>
      </c>
      <c r="F47" s="2">
        <f t="shared" si="7"/>
        <v>100</v>
      </c>
      <c r="G47" s="2">
        <f t="shared" si="8"/>
        <v>100</v>
      </c>
      <c r="H47" s="2">
        <f t="shared" si="9"/>
        <v>100</v>
      </c>
      <c r="I47" s="2">
        <f t="shared" si="10"/>
        <v>100</v>
      </c>
      <c r="J47" s="2">
        <f t="shared" si="10"/>
        <v>100</v>
      </c>
      <c r="K47" s="23">
        <f t="shared" si="11"/>
        <v>89.908256880733944</v>
      </c>
      <c r="L47" s="22">
        <f t="shared" si="12"/>
        <v>83.137254901960787</v>
      </c>
      <c r="M47" s="22">
        <f t="shared" si="13"/>
        <v>75.092024539877301</v>
      </c>
      <c r="N47" s="22">
        <f t="shared" si="14"/>
        <v>67.81609195402298</v>
      </c>
      <c r="O47" s="22">
        <f t="shared" si="15"/>
        <v>63.561643835616444</v>
      </c>
      <c r="P47" s="22">
        <f t="shared" si="16"/>
        <v>56.686518678938825</v>
      </c>
      <c r="Q47" s="22">
        <f t="shared" si="17"/>
        <v>53.742262239729875</v>
      </c>
      <c r="R47" s="22">
        <f t="shared" si="18"/>
        <v>50.594648166501486</v>
      </c>
      <c r="S47" s="25">
        <f t="shared" si="19"/>
        <v>51.188016528925615</v>
      </c>
      <c r="T47" s="22">
        <f t="shared" si="20"/>
        <v>10.091743119266056</v>
      </c>
      <c r="U47" s="22">
        <f t="shared" si="21"/>
        <v>16.862745098039216</v>
      </c>
      <c r="V47" s="22">
        <f t="shared" si="22"/>
        <v>24.907975460122699</v>
      </c>
      <c r="W47" s="22">
        <f t="shared" si="23"/>
        <v>32.183908045977013</v>
      </c>
      <c r="X47" s="22">
        <f t="shared" si="24"/>
        <v>36.438356164383563</v>
      </c>
      <c r="Y47" s="22">
        <f t="shared" si="25"/>
        <v>43.313481321061182</v>
      </c>
      <c r="Z47" s="22">
        <f t="shared" si="26"/>
        <v>46.257737760270118</v>
      </c>
      <c r="AA47" s="22">
        <f t="shared" si="27"/>
        <v>49.405351833498514</v>
      </c>
      <c r="AB47" s="25">
        <f t="shared" si="28"/>
        <v>48.811983471074385</v>
      </c>
    </row>
    <row r="48" spans="1:28" x14ac:dyDescent="0.25">
      <c r="A48" s="11" t="s">
        <v>22</v>
      </c>
      <c r="B48" s="12">
        <f t="shared" si="3"/>
        <v>100</v>
      </c>
      <c r="C48" s="13">
        <f t="shared" si="4"/>
        <v>100</v>
      </c>
      <c r="D48" s="13">
        <f t="shared" si="5"/>
        <v>100.00000000000001</v>
      </c>
      <c r="E48" s="13">
        <f t="shared" si="6"/>
        <v>100</v>
      </c>
      <c r="F48" s="13">
        <f t="shared" si="7"/>
        <v>100</v>
      </c>
      <c r="G48" s="13">
        <f t="shared" si="8"/>
        <v>100</v>
      </c>
      <c r="H48" s="13">
        <f t="shared" si="9"/>
        <v>100</v>
      </c>
      <c r="I48" s="13">
        <f t="shared" si="10"/>
        <v>99.999999999999986</v>
      </c>
      <c r="J48" s="13">
        <f t="shared" si="10"/>
        <v>100</v>
      </c>
      <c r="K48" s="26">
        <f t="shared" si="11"/>
        <v>90.18468244560853</v>
      </c>
      <c r="L48" s="27">
        <f t="shared" si="12"/>
        <v>88.909952606635073</v>
      </c>
      <c r="M48" s="27">
        <f t="shared" si="13"/>
        <v>84.943352601156079</v>
      </c>
      <c r="N48" s="27">
        <f t="shared" si="14"/>
        <v>79.736636125051803</v>
      </c>
      <c r="O48" s="27">
        <f t="shared" si="15"/>
        <v>77.353023647069818</v>
      </c>
      <c r="P48" s="27">
        <f t="shared" si="16"/>
        <v>74.75718383574052</v>
      </c>
      <c r="Q48" s="27">
        <f t="shared" si="17"/>
        <v>71.141828196165662</v>
      </c>
      <c r="R48" s="27">
        <f t="shared" si="18"/>
        <v>70.125260960334018</v>
      </c>
      <c r="S48" s="28">
        <f t="shared" si="19"/>
        <v>70.258457885933197</v>
      </c>
      <c r="T48" s="27">
        <f t="shared" si="20"/>
        <v>9.8153175543914664</v>
      </c>
      <c r="U48" s="27">
        <f t="shared" si="21"/>
        <v>11.090047393364928</v>
      </c>
      <c r="V48" s="27">
        <f t="shared" si="22"/>
        <v>15.05664739884393</v>
      </c>
      <c r="W48" s="27">
        <f t="shared" si="23"/>
        <v>20.263363874948201</v>
      </c>
      <c r="X48" s="27">
        <f t="shared" si="24"/>
        <v>22.646976352930182</v>
      </c>
      <c r="Y48" s="27">
        <f t="shared" si="25"/>
        <v>25.242816164259473</v>
      </c>
      <c r="Z48" s="27">
        <f t="shared" si="26"/>
        <v>28.858171803834338</v>
      </c>
      <c r="AA48" s="27">
        <f t="shared" si="27"/>
        <v>29.874739039665972</v>
      </c>
      <c r="AB48" s="28">
        <f t="shared" si="28"/>
        <v>29.741542114066799</v>
      </c>
    </row>
    <row r="49" spans="1:28" x14ac:dyDescent="0.25">
      <c r="A49" s="1" t="s">
        <v>11</v>
      </c>
      <c r="B49" s="5">
        <f t="shared" si="3"/>
        <v>100</v>
      </c>
      <c r="C49" s="2">
        <f t="shared" si="4"/>
        <v>100</v>
      </c>
      <c r="D49" s="2">
        <f t="shared" si="5"/>
        <v>100.00000000000001</v>
      </c>
      <c r="E49" s="2">
        <f t="shared" si="6"/>
        <v>100</v>
      </c>
      <c r="F49" s="2">
        <f t="shared" si="7"/>
        <v>100</v>
      </c>
      <c r="G49" s="2">
        <f t="shared" si="8"/>
        <v>100</v>
      </c>
      <c r="H49" s="2">
        <f t="shared" si="9"/>
        <v>100</v>
      </c>
      <c r="I49" s="2">
        <f t="shared" si="10"/>
        <v>100.00000000000001</v>
      </c>
      <c r="J49" s="2">
        <f t="shared" si="10"/>
        <v>100</v>
      </c>
      <c r="K49" s="23">
        <f t="shared" si="11"/>
        <v>90.882448713774011</v>
      </c>
      <c r="L49" s="22">
        <f t="shared" si="12"/>
        <v>85.961610839292433</v>
      </c>
      <c r="M49" s="22">
        <f t="shared" si="13"/>
        <v>82.203389830508485</v>
      </c>
      <c r="N49" s="22">
        <f t="shared" si="14"/>
        <v>76.57013915005642</v>
      </c>
      <c r="O49" s="22">
        <f t="shared" si="15"/>
        <v>76.204933586337759</v>
      </c>
      <c r="P49" s="22">
        <f t="shared" si="16"/>
        <v>73.980424143556277</v>
      </c>
      <c r="Q49" s="22">
        <f t="shared" si="17"/>
        <v>71.17647058823529</v>
      </c>
      <c r="R49" s="22">
        <f t="shared" si="18"/>
        <v>70.169491525423737</v>
      </c>
      <c r="S49" s="25">
        <f t="shared" si="19"/>
        <v>69.780701754385959</v>
      </c>
      <c r="T49" s="22">
        <f t="shared" si="20"/>
        <v>9.117551286225984</v>
      </c>
      <c r="U49" s="22">
        <f t="shared" si="21"/>
        <v>14.038389160707565</v>
      </c>
      <c r="V49" s="22">
        <f t="shared" si="22"/>
        <v>17.796610169491526</v>
      </c>
      <c r="W49" s="22">
        <f t="shared" si="23"/>
        <v>23.429860849943587</v>
      </c>
      <c r="X49" s="22">
        <f t="shared" si="24"/>
        <v>23.795066413662237</v>
      </c>
      <c r="Y49" s="22">
        <f t="shared" si="25"/>
        <v>26.019575856443723</v>
      </c>
      <c r="Z49" s="22">
        <f t="shared" si="26"/>
        <v>28.823529411764703</v>
      </c>
      <c r="AA49" s="22">
        <f t="shared" si="27"/>
        <v>29.830508474576273</v>
      </c>
      <c r="AB49" s="25">
        <f t="shared" si="28"/>
        <v>30.219298245614034</v>
      </c>
    </row>
    <row r="50" spans="1:28" x14ac:dyDescent="0.25">
      <c r="A50" s="1" t="s">
        <v>12</v>
      </c>
      <c r="B50" s="5">
        <f t="shared" si="3"/>
        <v>100</v>
      </c>
      <c r="C50" s="2">
        <f t="shared" si="4"/>
        <v>100</v>
      </c>
      <c r="D50" s="2">
        <f t="shared" si="5"/>
        <v>100</v>
      </c>
      <c r="E50" s="2">
        <f t="shared" si="6"/>
        <v>100</v>
      </c>
      <c r="F50" s="2">
        <f t="shared" si="7"/>
        <v>100</v>
      </c>
      <c r="G50" s="2">
        <f t="shared" si="8"/>
        <v>100</v>
      </c>
      <c r="H50" s="2">
        <f t="shared" si="9"/>
        <v>100</v>
      </c>
      <c r="I50" s="2">
        <f t="shared" si="10"/>
        <v>100</v>
      </c>
      <c r="J50" s="2">
        <f t="shared" si="10"/>
        <v>100</v>
      </c>
      <c r="K50" s="23">
        <f t="shared" si="11"/>
        <v>90.145293746051806</v>
      </c>
      <c r="L50" s="22">
        <f t="shared" si="12"/>
        <v>90.428441203281679</v>
      </c>
      <c r="M50" s="22">
        <f t="shared" si="13"/>
        <v>83.54866494401378</v>
      </c>
      <c r="N50" s="22">
        <f t="shared" si="14"/>
        <v>79.885605338417548</v>
      </c>
      <c r="O50" s="22">
        <f t="shared" si="15"/>
        <v>80</v>
      </c>
      <c r="P50" s="22">
        <f t="shared" si="16"/>
        <v>75.941422594142267</v>
      </c>
      <c r="Q50" s="22">
        <f t="shared" si="17"/>
        <v>75.806451612903231</v>
      </c>
      <c r="R50" s="22">
        <f t="shared" si="18"/>
        <v>74.909529553679135</v>
      </c>
      <c r="S50" s="25">
        <f t="shared" si="19"/>
        <v>74.789915966386559</v>
      </c>
      <c r="T50" s="22">
        <f t="shared" si="20"/>
        <v>9.8547062539481995</v>
      </c>
      <c r="U50" s="22">
        <f t="shared" si="21"/>
        <v>9.5715587967183229</v>
      </c>
      <c r="V50" s="22">
        <f t="shared" si="22"/>
        <v>16.45133505598622</v>
      </c>
      <c r="W50" s="22">
        <f t="shared" si="23"/>
        <v>20.114394661582459</v>
      </c>
      <c r="X50" s="22">
        <f t="shared" si="24"/>
        <v>20</v>
      </c>
      <c r="Y50" s="22">
        <f t="shared" si="25"/>
        <v>24.05857740585774</v>
      </c>
      <c r="Z50" s="22">
        <f t="shared" si="26"/>
        <v>24.193548387096776</v>
      </c>
      <c r="AA50" s="22">
        <f t="shared" si="27"/>
        <v>25.090470446320868</v>
      </c>
      <c r="AB50" s="25">
        <f t="shared" si="28"/>
        <v>25.210084033613445</v>
      </c>
    </row>
    <row r="51" spans="1:28" x14ac:dyDescent="0.25">
      <c r="A51" s="1" t="s">
        <v>13</v>
      </c>
      <c r="B51" s="5">
        <f t="shared" si="3"/>
        <v>100</v>
      </c>
      <c r="C51" s="2">
        <f t="shared" si="4"/>
        <v>100</v>
      </c>
      <c r="D51" s="2">
        <f t="shared" si="5"/>
        <v>100.00000000000001</v>
      </c>
      <c r="E51" s="2">
        <f t="shared" si="6"/>
        <v>100</v>
      </c>
      <c r="F51" s="2">
        <f t="shared" si="7"/>
        <v>100</v>
      </c>
      <c r="G51" s="2">
        <f t="shared" si="8"/>
        <v>100</v>
      </c>
      <c r="H51" s="2">
        <f t="shared" si="9"/>
        <v>100</v>
      </c>
      <c r="I51" s="2">
        <f t="shared" si="10"/>
        <v>100</v>
      </c>
      <c r="J51" s="2">
        <f t="shared" si="10"/>
        <v>100</v>
      </c>
      <c r="K51" s="23">
        <f t="shared" si="11"/>
        <v>92.838196286472154</v>
      </c>
      <c r="L51" s="22">
        <f t="shared" si="12"/>
        <v>89.821428571428569</v>
      </c>
      <c r="M51" s="22">
        <f t="shared" si="13"/>
        <v>87.846481876332632</v>
      </c>
      <c r="N51" s="22">
        <f t="shared" si="14"/>
        <v>79.310344827586206</v>
      </c>
      <c r="O51" s="22">
        <f t="shared" si="15"/>
        <v>74.34052757793765</v>
      </c>
      <c r="P51" s="22">
        <f t="shared" si="16"/>
        <v>72.748815165876778</v>
      </c>
      <c r="Q51" s="22">
        <f t="shared" si="17"/>
        <v>64.646464646464651</v>
      </c>
      <c r="R51" s="22">
        <f t="shared" si="18"/>
        <v>65.129682997118152</v>
      </c>
      <c r="S51" s="25">
        <f t="shared" si="19"/>
        <v>65.102639296187675</v>
      </c>
      <c r="T51" s="22">
        <f t="shared" si="20"/>
        <v>7.1618037135278518</v>
      </c>
      <c r="U51" s="22">
        <f t="shared" si="21"/>
        <v>10.178571428571429</v>
      </c>
      <c r="V51" s="22">
        <f t="shared" si="22"/>
        <v>12.153518123667377</v>
      </c>
      <c r="W51" s="22">
        <f t="shared" si="23"/>
        <v>20.689655172413794</v>
      </c>
      <c r="X51" s="22">
        <f t="shared" si="24"/>
        <v>25.65947242206235</v>
      </c>
      <c r="Y51" s="22">
        <f t="shared" si="25"/>
        <v>27.251184834123222</v>
      </c>
      <c r="Z51" s="22">
        <f t="shared" si="26"/>
        <v>35.353535353535356</v>
      </c>
      <c r="AA51" s="22">
        <f t="shared" si="27"/>
        <v>34.870317002881848</v>
      </c>
      <c r="AB51" s="25">
        <f t="shared" si="28"/>
        <v>34.897360703812318</v>
      </c>
    </row>
    <row r="52" spans="1:28" x14ac:dyDescent="0.25">
      <c r="A52" s="1" t="s">
        <v>14</v>
      </c>
      <c r="B52" s="5">
        <f t="shared" si="3"/>
        <v>100</v>
      </c>
      <c r="C52" s="2">
        <f t="shared" si="4"/>
        <v>100</v>
      </c>
      <c r="D52" s="2">
        <f t="shared" si="5"/>
        <v>100</v>
      </c>
      <c r="E52" s="2">
        <f t="shared" si="6"/>
        <v>100.00000000000001</v>
      </c>
      <c r="F52" s="2">
        <f t="shared" si="7"/>
        <v>100</v>
      </c>
      <c r="G52" s="2">
        <f t="shared" si="8"/>
        <v>100</v>
      </c>
      <c r="H52" s="2">
        <f t="shared" si="9"/>
        <v>100</v>
      </c>
      <c r="I52" s="2">
        <f t="shared" si="10"/>
        <v>100</v>
      </c>
      <c r="J52" s="2">
        <f t="shared" si="10"/>
        <v>99.999999999999986</v>
      </c>
      <c r="K52" s="23">
        <f t="shared" si="11"/>
        <v>95.67027477102414</v>
      </c>
      <c r="L52" s="22">
        <f t="shared" si="12"/>
        <v>93.687707641196013</v>
      </c>
      <c r="M52" s="22">
        <f t="shared" si="13"/>
        <v>90.050377833753146</v>
      </c>
      <c r="N52" s="22">
        <f t="shared" si="14"/>
        <v>86.095505617977537</v>
      </c>
      <c r="O52" s="22">
        <f t="shared" si="15"/>
        <v>83.741007194244602</v>
      </c>
      <c r="P52" s="22">
        <f t="shared" si="16"/>
        <v>80.912162162162161</v>
      </c>
      <c r="Q52" s="22">
        <f t="shared" si="17"/>
        <v>76.666666666666671</v>
      </c>
      <c r="R52" s="22">
        <f t="shared" si="18"/>
        <v>76.19047619047619</v>
      </c>
      <c r="S52" s="25">
        <f t="shared" si="19"/>
        <v>76.543209876543202</v>
      </c>
      <c r="T52" s="22">
        <f t="shared" si="20"/>
        <v>4.3297252289758541</v>
      </c>
      <c r="U52" s="22">
        <f t="shared" si="21"/>
        <v>6.3122923588039868</v>
      </c>
      <c r="V52" s="22">
        <f t="shared" si="22"/>
        <v>9.9496221662468525</v>
      </c>
      <c r="W52" s="22">
        <f t="shared" si="23"/>
        <v>13.904494382022472</v>
      </c>
      <c r="X52" s="22">
        <f t="shared" si="24"/>
        <v>16.258992805755394</v>
      </c>
      <c r="Y52" s="22">
        <f t="shared" si="25"/>
        <v>19.087837837837839</v>
      </c>
      <c r="Z52" s="22">
        <f t="shared" si="26"/>
        <v>23.333333333333332</v>
      </c>
      <c r="AA52" s="22">
        <f t="shared" si="27"/>
        <v>23.809523809523807</v>
      </c>
      <c r="AB52" s="25">
        <f t="shared" si="28"/>
        <v>23.456790123456788</v>
      </c>
    </row>
    <row r="53" spans="1:28" x14ac:dyDescent="0.25">
      <c r="A53" s="11" t="s">
        <v>23</v>
      </c>
      <c r="B53" s="12">
        <f t="shared" si="3"/>
        <v>100</v>
      </c>
      <c r="C53" s="13">
        <f t="shared" si="4"/>
        <v>99.999999999999986</v>
      </c>
      <c r="D53" s="13">
        <f t="shared" si="5"/>
        <v>100</v>
      </c>
      <c r="E53" s="13">
        <f t="shared" si="6"/>
        <v>100</v>
      </c>
      <c r="F53" s="13">
        <f t="shared" si="7"/>
        <v>100</v>
      </c>
      <c r="G53" s="13">
        <f t="shared" si="8"/>
        <v>100.00000000000001</v>
      </c>
      <c r="H53" s="13">
        <f t="shared" si="9"/>
        <v>100</v>
      </c>
      <c r="I53" s="13">
        <f t="shared" si="10"/>
        <v>100</v>
      </c>
      <c r="J53" s="13">
        <f t="shared" si="10"/>
        <v>100.00000000000001</v>
      </c>
      <c r="K53" s="26">
        <f t="shared" si="11"/>
        <v>91.799061885307907</v>
      </c>
      <c r="L53" s="27">
        <f t="shared" si="12"/>
        <v>88.652482269503537</v>
      </c>
      <c r="M53" s="27">
        <f t="shared" si="13"/>
        <v>84.282868525896419</v>
      </c>
      <c r="N53" s="27">
        <f t="shared" si="14"/>
        <v>78.928939237899073</v>
      </c>
      <c r="O53" s="27">
        <f t="shared" si="15"/>
        <v>77.95901296528649</v>
      </c>
      <c r="P53" s="27">
        <f t="shared" si="16"/>
        <v>75.214834916327462</v>
      </c>
      <c r="Q53" s="27">
        <f t="shared" si="17"/>
        <v>72.227533460803059</v>
      </c>
      <c r="R53" s="27">
        <f t="shared" si="18"/>
        <v>71.460396039603964</v>
      </c>
      <c r="S53" s="28">
        <f t="shared" si="19"/>
        <v>71.269035532994934</v>
      </c>
      <c r="T53" s="27">
        <f t="shared" si="20"/>
        <v>8.2009381146920877</v>
      </c>
      <c r="U53" s="27">
        <f t="shared" si="21"/>
        <v>11.347517730496454</v>
      </c>
      <c r="V53" s="27">
        <f t="shared" si="22"/>
        <v>15.717131474103585</v>
      </c>
      <c r="W53" s="27">
        <f t="shared" si="23"/>
        <v>21.071060762100927</v>
      </c>
      <c r="X53" s="27">
        <f t="shared" si="24"/>
        <v>22.040987034713506</v>
      </c>
      <c r="Y53" s="27">
        <f t="shared" si="25"/>
        <v>24.785165083672549</v>
      </c>
      <c r="Z53" s="27">
        <f t="shared" si="26"/>
        <v>27.772466539196937</v>
      </c>
      <c r="AA53" s="27">
        <f t="shared" si="27"/>
        <v>28.539603960396036</v>
      </c>
      <c r="AB53" s="28">
        <f t="shared" si="28"/>
        <v>28.730964467005077</v>
      </c>
    </row>
    <row r="54" spans="1:28" x14ac:dyDescent="0.25">
      <c r="A54" s="1" t="s">
        <v>15</v>
      </c>
      <c r="B54" s="5">
        <f t="shared" si="3"/>
        <v>100</v>
      </c>
      <c r="C54" s="2">
        <f t="shared" si="4"/>
        <v>100</v>
      </c>
      <c r="D54" s="2">
        <f t="shared" si="5"/>
        <v>100</v>
      </c>
      <c r="E54" s="2">
        <f t="shared" si="6"/>
        <v>100</v>
      </c>
      <c r="F54" s="2">
        <f t="shared" si="7"/>
        <v>100</v>
      </c>
      <c r="G54" s="2">
        <f t="shared" si="8"/>
        <v>100</v>
      </c>
      <c r="H54" s="2">
        <f t="shared" si="9"/>
        <v>100</v>
      </c>
      <c r="I54" s="2">
        <f t="shared" si="10"/>
        <v>100</v>
      </c>
      <c r="J54" s="2">
        <f t="shared" si="10"/>
        <v>100</v>
      </c>
      <c r="K54" s="23">
        <f t="shared" si="11"/>
        <v>87.901572112098421</v>
      </c>
      <c r="L54" s="22">
        <f t="shared" si="12"/>
        <v>84.436801375752367</v>
      </c>
      <c r="M54" s="22">
        <f t="shared" si="13"/>
        <v>80.719557195571952</v>
      </c>
      <c r="N54" s="22">
        <f t="shared" si="14"/>
        <v>75.728155339805824</v>
      </c>
      <c r="O54" s="22">
        <f t="shared" si="15"/>
        <v>65.348399246704332</v>
      </c>
      <c r="P54" s="22">
        <f t="shared" si="16"/>
        <v>64.808743169398909</v>
      </c>
      <c r="Q54" s="22">
        <f t="shared" si="17"/>
        <v>65.290322580645167</v>
      </c>
      <c r="R54" s="22">
        <f t="shared" si="18"/>
        <v>64.313725490196077</v>
      </c>
      <c r="S54" s="25">
        <f t="shared" si="19"/>
        <v>65.181058495821731</v>
      </c>
      <c r="T54" s="22">
        <f t="shared" si="20"/>
        <v>12.098427887901572</v>
      </c>
      <c r="U54" s="22">
        <f t="shared" si="21"/>
        <v>15.563198624247635</v>
      </c>
      <c r="V54" s="22">
        <f t="shared" si="22"/>
        <v>19.280442804428045</v>
      </c>
      <c r="W54" s="22">
        <f t="shared" si="23"/>
        <v>24.271844660194176</v>
      </c>
      <c r="X54" s="22">
        <f t="shared" si="24"/>
        <v>34.651600753295668</v>
      </c>
      <c r="Y54" s="22">
        <f t="shared" si="25"/>
        <v>35.191256830601091</v>
      </c>
      <c r="Z54" s="22">
        <f t="shared" si="26"/>
        <v>34.70967741935484</v>
      </c>
      <c r="AA54" s="22">
        <f t="shared" si="27"/>
        <v>35.686274509803923</v>
      </c>
      <c r="AB54" s="25">
        <f t="shared" si="28"/>
        <v>34.818941504178277</v>
      </c>
    </row>
    <row r="55" spans="1:28" x14ac:dyDescent="0.25">
      <c r="A55" s="1" t="s">
        <v>16</v>
      </c>
      <c r="B55" s="5">
        <f t="shared" si="3"/>
        <v>100</v>
      </c>
      <c r="C55" s="2">
        <f t="shared" si="4"/>
        <v>99.999999999999986</v>
      </c>
      <c r="D55" s="2">
        <f t="shared" si="5"/>
        <v>100</v>
      </c>
      <c r="E55" s="2">
        <f t="shared" si="6"/>
        <v>100</v>
      </c>
      <c r="F55" s="2">
        <f t="shared" si="7"/>
        <v>100</v>
      </c>
      <c r="G55" s="2">
        <f t="shared" si="8"/>
        <v>100</v>
      </c>
      <c r="H55" s="2">
        <f t="shared" si="9"/>
        <v>100</v>
      </c>
      <c r="I55" s="2">
        <f t="shared" si="10"/>
        <v>100</v>
      </c>
      <c r="J55" s="2">
        <f t="shared" si="10"/>
        <v>100</v>
      </c>
      <c r="K55" s="23">
        <f t="shared" si="11"/>
        <v>95.168067226890756</v>
      </c>
      <c r="L55" s="22">
        <f t="shared" si="12"/>
        <v>94.050991501416419</v>
      </c>
      <c r="M55" s="22">
        <f t="shared" si="13"/>
        <v>91.750841750841744</v>
      </c>
      <c r="N55" s="22">
        <f t="shared" si="14"/>
        <v>85.294117647058826</v>
      </c>
      <c r="O55" s="22">
        <f t="shared" si="15"/>
        <v>73.975044563279852</v>
      </c>
      <c r="P55" s="22">
        <f t="shared" si="16"/>
        <v>73.360655737704917</v>
      </c>
      <c r="Q55" s="22">
        <f t="shared" si="17"/>
        <v>71.428571428571431</v>
      </c>
      <c r="R55" s="22">
        <f t="shared" si="18"/>
        <v>71.126760563380287</v>
      </c>
      <c r="S55" s="25">
        <f t="shared" si="19"/>
        <v>72.448979591836732</v>
      </c>
      <c r="T55" s="22">
        <f t="shared" si="20"/>
        <v>4.8319327731092443</v>
      </c>
      <c r="U55" s="22">
        <f t="shared" si="21"/>
        <v>5.9490084985835701</v>
      </c>
      <c r="V55" s="22">
        <f t="shared" si="22"/>
        <v>8.2491582491582491</v>
      </c>
      <c r="W55" s="22">
        <f t="shared" si="23"/>
        <v>14.705882352941178</v>
      </c>
      <c r="X55" s="22">
        <f t="shared" si="24"/>
        <v>26.024955436720141</v>
      </c>
      <c r="Y55" s="22">
        <f t="shared" si="25"/>
        <v>26.639344262295083</v>
      </c>
      <c r="Z55" s="22">
        <f t="shared" si="26"/>
        <v>28.571428571428569</v>
      </c>
      <c r="AA55" s="22">
        <f t="shared" si="27"/>
        <v>28.87323943661972</v>
      </c>
      <c r="AB55" s="25">
        <f t="shared" si="28"/>
        <v>27.551020408163261</v>
      </c>
    </row>
    <row r="56" spans="1:28" x14ac:dyDescent="0.25">
      <c r="A56" s="1" t="s">
        <v>17</v>
      </c>
      <c r="B56" s="5">
        <f t="shared" si="3"/>
        <v>100</v>
      </c>
      <c r="C56" s="2">
        <f t="shared" si="4"/>
        <v>100</v>
      </c>
      <c r="D56" s="2">
        <f t="shared" si="5"/>
        <v>100</v>
      </c>
      <c r="E56" s="2">
        <f t="shared" si="6"/>
        <v>100</v>
      </c>
      <c r="F56" s="2">
        <f t="shared" si="7"/>
        <v>99.999999999999986</v>
      </c>
      <c r="G56" s="2">
        <f t="shared" si="8"/>
        <v>100</v>
      </c>
      <c r="H56" s="2">
        <f t="shared" si="9"/>
        <v>100</v>
      </c>
      <c r="I56" s="2">
        <f t="shared" si="10"/>
        <v>100</v>
      </c>
      <c r="J56" s="2">
        <f t="shared" si="10"/>
        <v>100</v>
      </c>
      <c r="K56" s="23">
        <f t="shared" si="11"/>
        <v>91.996557659208264</v>
      </c>
      <c r="L56" s="22">
        <f t="shared" si="12"/>
        <v>91.280353200882999</v>
      </c>
      <c r="M56" s="22">
        <f t="shared" si="13"/>
        <v>85.797438882421417</v>
      </c>
      <c r="N56" s="22">
        <f t="shared" si="14"/>
        <v>81.35376756066411</v>
      </c>
      <c r="O56" s="22">
        <f t="shared" si="15"/>
        <v>75.594493116395483</v>
      </c>
      <c r="P56" s="22">
        <f t="shared" si="16"/>
        <v>75.081433224755699</v>
      </c>
      <c r="Q56" s="22">
        <f t="shared" si="17"/>
        <v>68.557536466774721</v>
      </c>
      <c r="R56" s="22">
        <f t="shared" si="18"/>
        <v>65.37842190016103</v>
      </c>
      <c r="S56" s="25">
        <f t="shared" si="19"/>
        <v>66.493955094991364</v>
      </c>
      <c r="T56" s="22">
        <f t="shared" si="20"/>
        <v>8.0034423407917394</v>
      </c>
      <c r="U56" s="22">
        <f t="shared" si="21"/>
        <v>8.7196467991169975</v>
      </c>
      <c r="V56" s="22">
        <f t="shared" si="22"/>
        <v>14.202561117578579</v>
      </c>
      <c r="W56" s="22">
        <f t="shared" si="23"/>
        <v>18.64623243933589</v>
      </c>
      <c r="X56" s="22">
        <f t="shared" si="24"/>
        <v>24.405506883604506</v>
      </c>
      <c r="Y56" s="22">
        <f t="shared" si="25"/>
        <v>24.918566775244301</v>
      </c>
      <c r="Z56" s="22">
        <f t="shared" si="26"/>
        <v>31.442463533225286</v>
      </c>
      <c r="AA56" s="22">
        <f t="shared" si="27"/>
        <v>34.62157809983897</v>
      </c>
      <c r="AB56" s="25">
        <f t="shared" si="28"/>
        <v>33.506044905008636</v>
      </c>
    </row>
    <row r="57" spans="1:28" x14ac:dyDescent="0.25">
      <c r="A57" s="11" t="s">
        <v>24</v>
      </c>
      <c r="B57" s="12">
        <f t="shared" si="3"/>
        <v>100</v>
      </c>
      <c r="C57" s="13">
        <f t="shared" si="4"/>
        <v>100</v>
      </c>
      <c r="D57" s="13">
        <f t="shared" si="5"/>
        <v>99.999999999999986</v>
      </c>
      <c r="E57" s="13">
        <f t="shared" si="6"/>
        <v>100</v>
      </c>
      <c r="F57" s="13">
        <f t="shared" si="7"/>
        <v>100</v>
      </c>
      <c r="G57" s="13">
        <f t="shared" si="8"/>
        <v>100</v>
      </c>
      <c r="H57" s="13">
        <f t="shared" si="9"/>
        <v>100</v>
      </c>
      <c r="I57" s="13">
        <f t="shared" si="10"/>
        <v>100</v>
      </c>
      <c r="J57" s="13">
        <f t="shared" si="10"/>
        <v>100</v>
      </c>
      <c r="K57" s="26">
        <f t="shared" si="11"/>
        <v>91.165781381045576</v>
      </c>
      <c r="L57" s="27">
        <f t="shared" si="12"/>
        <v>89.117117117117118</v>
      </c>
      <c r="M57" s="27">
        <f t="shared" si="13"/>
        <v>85.021679148600697</v>
      </c>
      <c r="N57" s="27">
        <f t="shared" si="14"/>
        <v>79.724494188549286</v>
      </c>
      <c r="O57" s="27">
        <f t="shared" si="15"/>
        <v>70.726672171758878</v>
      </c>
      <c r="P57" s="27">
        <f t="shared" si="16"/>
        <v>70.004957858205259</v>
      </c>
      <c r="Q57" s="27">
        <f t="shared" si="17"/>
        <v>67.866884888161479</v>
      </c>
      <c r="R57" s="27">
        <f t="shared" si="18"/>
        <v>66.280353200882999</v>
      </c>
      <c r="S57" s="28">
        <f t="shared" si="19"/>
        <v>67.317939609236234</v>
      </c>
      <c r="T57" s="27">
        <f t="shared" si="20"/>
        <v>8.8342186189544307</v>
      </c>
      <c r="U57" s="27">
        <f t="shared" si="21"/>
        <v>10.882882882882882</v>
      </c>
      <c r="V57" s="27">
        <f t="shared" si="22"/>
        <v>14.978320851399291</v>
      </c>
      <c r="W57" s="27">
        <f t="shared" si="23"/>
        <v>20.27550581145071</v>
      </c>
      <c r="X57" s="27">
        <f t="shared" si="24"/>
        <v>29.273327828241126</v>
      </c>
      <c r="Y57" s="27">
        <f t="shared" si="25"/>
        <v>29.995042141794741</v>
      </c>
      <c r="Z57" s="27">
        <f t="shared" si="26"/>
        <v>32.133115111838521</v>
      </c>
      <c r="AA57" s="27">
        <f t="shared" si="27"/>
        <v>33.719646799117001</v>
      </c>
      <c r="AB57" s="28">
        <f t="shared" si="28"/>
        <v>32.682060390763766</v>
      </c>
    </row>
    <row r="58" spans="1:28" x14ac:dyDescent="0.25">
      <c r="A58" s="1" t="s">
        <v>18</v>
      </c>
      <c r="B58" s="5">
        <f t="shared" si="3"/>
        <v>100</v>
      </c>
      <c r="C58" s="2">
        <f t="shared" si="4"/>
        <v>100</v>
      </c>
      <c r="D58" s="2">
        <f t="shared" si="5"/>
        <v>100</v>
      </c>
      <c r="E58" s="2">
        <f t="shared" si="6"/>
        <v>100</v>
      </c>
      <c r="F58" s="2">
        <f t="shared" si="7"/>
        <v>100</v>
      </c>
      <c r="G58" s="2">
        <f t="shared" si="8"/>
        <v>100</v>
      </c>
      <c r="H58" s="2">
        <f t="shared" si="9"/>
        <v>100</v>
      </c>
      <c r="I58" s="2">
        <f t="shared" si="10"/>
        <v>100</v>
      </c>
      <c r="J58" s="2">
        <f t="shared" si="10"/>
        <v>100</v>
      </c>
      <c r="K58" s="23">
        <f t="shared" si="11"/>
        <v>84.165772310740522</v>
      </c>
      <c r="L58" s="22">
        <f t="shared" si="12"/>
        <v>82.86549097359908</v>
      </c>
      <c r="M58" s="22">
        <f t="shared" si="13"/>
        <v>78.458049886621311</v>
      </c>
      <c r="N58" s="22">
        <f t="shared" si="14"/>
        <v>74.126543505312526</v>
      </c>
      <c r="O58" s="22">
        <f t="shared" si="15"/>
        <v>73.883430102724432</v>
      </c>
      <c r="P58" s="22">
        <f t="shared" si="16"/>
        <v>70.439107229500237</v>
      </c>
      <c r="Q58" s="22">
        <f t="shared" si="17"/>
        <v>70.306464074169455</v>
      </c>
      <c r="R58" s="22">
        <f t="shared" si="18"/>
        <v>69.782202862476666</v>
      </c>
      <c r="S58" s="25">
        <f t="shared" si="19"/>
        <v>69.030792529025746</v>
      </c>
      <c r="T58" s="22">
        <f t="shared" si="20"/>
        <v>15.834227689259473</v>
      </c>
      <c r="U58" s="22">
        <f t="shared" si="21"/>
        <v>17.134509026400917</v>
      </c>
      <c r="V58" s="22">
        <f t="shared" si="22"/>
        <v>21.541950113378686</v>
      </c>
      <c r="W58" s="22">
        <f t="shared" si="23"/>
        <v>25.873456494687471</v>
      </c>
      <c r="X58" s="22">
        <f t="shared" si="24"/>
        <v>26.116569897275571</v>
      </c>
      <c r="Y58" s="22">
        <f t="shared" si="25"/>
        <v>29.560892770499759</v>
      </c>
      <c r="Z58" s="22">
        <f t="shared" si="26"/>
        <v>29.693535925830545</v>
      </c>
      <c r="AA58" s="22">
        <f t="shared" si="27"/>
        <v>30.217797137523334</v>
      </c>
      <c r="AB58" s="25">
        <f t="shared" si="28"/>
        <v>30.969207470974258</v>
      </c>
    </row>
    <row r="59" spans="1:28" x14ac:dyDescent="0.25">
      <c r="A59" s="1" t="s">
        <v>19</v>
      </c>
      <c r="B59" s="5">
        <f t="shared" si="3"/>
        <v>100</v>
      </c>
      <c r="C59" s="2">
        <f t="shared" si="4"/>
        <v>100</v>
      </c>
      <c r="D59" s="2">
        <f t="shared" si="5"/>
        <v>99.999999999999986</v>
      </c>
      <c r="E59" s="2">
        <f t="shared" si="6"/>
        <v>100</v>
      </c>
      <c r="F59" s="2">
        <f t="shared" si="7"/>
        <v>100</v>
      </c>
      <c r="G59" s="2">
        <f t="shared" si="8"/>
        <v>100</v>
      </c>
      <c r="H59" s="2">
        <f t="shared" si="9"/>
        <v>100</v>
      </c>
      <c r="I59" s="2">
        <f t="shared" si="10"/>
        <v>100</v>
      </c>
      <c r="J59" s="2">
        <f t="shared" si="10"/>
        <v>100</v>
      </c>
      <c r="K59" s="23">
        <f t="shared" si="11"/>
        <v>89.723320158102766</v>
      </c>
      <c r="L59" s="22">
        <f t="shared" si="12"/>
        <v>85.523924894003628</v>
      </c>
      <c r="M59" s="22">
        <f t="shared" si="13"/>
        <v>80.387551379917781</v>
      </c>
      <c r="N59" s="22">
        <f t="shared" si="14"/>
        <v>75.061881188118804</v>
      </c>
      <c r="O59" s="22">
        <f t="shared" si="15"/>
        <v>68.075709779179817</v>
      </c>
      <c r="P59" s="22">
        <f t="shared" si="16"/>
        <v>67.367657722987673</v>
      </c>
      <c r="Q59" s="22">
        <f t="shared" si="17"/>
        <v>63.929618768328446</v>
      </c>
      <c r="R59" s="22">
        <f t="shared" si="18"/>
        <v>62.942989214175661</v>
      </c>
      <c r="S59" s="25">
        <f t="shared" si="19"/>
        <v>60.683760683760681</v>
      </c>
      <c r="T59" s="22">
        <f t="shared" si="20"/>
        <v>10.276679841897234</v>
      </c>
      <c r="U59" s="22">
        <f t="shared" si="21"/>
        <v>14.476075105996367</v>
      </c>
      <c r="V59" s="22">
        <f t="shared" si="22"/>
        <v>19.612448620082208</v>
      </c>
      <c r="W59" s="22">
        <f t="shared" si="23"/>
        <v>24.938118811881189</v>
      </c>
      <c r="X59" s="22">
        <f t="shared" si="24"/>
        <v>31.92429022082019</v>
      </c>
      <c r="Y59" s="22">
        <f t="shared" si="25"/>
        <v>32.632342277012327</v>
      </c>
      <c r="Z59" s="22">
        <f t="shared" si="26"/>
        <v>36.070381231671554</v>
      </c>
      <c r="AA59" s="22">
        <f t="shared" si="27"/>
        <v>37.057010785824346</v>
      </c>
      <c r="AB59" s="25">
        <f t="shared" si="28"/>
        <v>39.316239316239319</v>
      </c>
    </row>
    <row r="60" spans="1:28" x14ac:dyDescent="0.25">
      <c r="A60" s="1" t="s">
        <v>20</v>
      </c>
      <c r="B60" s="5">
        <f t="shared" si="3"/>
        <v>100</v>
      </c>
      <c r="C60" s="2">
        <f t="shared" si="4"/>
        <v>100</v>
      </c>
      <c r="D60" s="2">
        <f t="shared" si="5"/>
        <v>100</v>
      </c>
      <c r="E60" s="2">
        <f t="shared" si="6"/>
        <v>100</v>
      </c>
      <c r="F60" s="2">
        <f t="shared" si="7"/>
        <v>100</v>
      </c>
      <c r="G60" s="2">
        <f t="shared" si="8"/>
        <v>100</v>
      </c>
      <c r="H60" s="2">
        <f t="shared" si="9"/>
        <v>100</v>
      </c>
      <c r="I60" s="2">
        <f t="shared" si="10"/>
        <v>100.00000000000001</v>
      </c>
      <c r="J60" s="2">
        <f t="shared" si="10"/>
        <v>100</v>
      </c>
      <c r="K60" s="23">
        <f t="shared" si="11"/>
        <v>92.233250620347391</v>
      </c>
      <c r="L60" s="22">
        <f t="shared" si="12"/>
        <v>90.213579853363086</v>
      </c>
      <c r="M60" s="22">
        <f t="shared" si="13"/>
        <v>85.883424408014577</v>
      </c>
      <c r="N60" s="22">
        <f t="shared" si="14"/>
        <v>80.453972257250953</v>
      </c>
      <c r="O60" s="22">
        <f t="shared" si="15"/>
        <v>76.970086844644584</v>
      </c>
      <c r="P60" s="22">
        <f t="shared" si="16"/>
        <v>73.254139668826497</v>
      </c>
      <c r="Q60" s="22">
        <f t="shared" si="17"/>
        <v>69.587032033963723</v>
      </c>
      <c r="R60" s="22">
        <f t="shared" si="18"/>
        <v>68.389800908138326</v>
      </c>
      <c r="S60" s="25">
        <f t="shared" si="19"/>
        <v>68.099053168244723</v>
      </c>
      <c r="T60" s="22">
        <f t="shared" si="20"/>
        <v>7.7667493796526061</v>
      </c>
      <c r="U60" s="22">
        <f t="shared" si="21"/>
        <v>9.7864201466369138</v>
      </c>
      <c r="V60" s="22">
        <f t="shared" si="22"/>
        <v>14.116575591985429</v>
      </c>
      <c r="W60" s="22">
        <f t="shared" si="23"/>
        <v>19.546027742749054</v>
      </c>
      <c r="X60" s="22">
        <f t="shared" si="24"/>
        <v>23.02991315535542</v>
      </c>
      <c r="Y60" s="22">
        <f t="shared" si="25"/>
        <v>26.745860331173503</v>
      </c>
      <c r="Z60" s="22">
        <f t="shared" si="26"/>
        <v>30.41296796603628</v>
      </c>
      <c r="AA60" s="22">
        <f t="shared" si="27"/>
        <v>31.610199091861684</v>
      </c>
      <c r="AB60" s="25">
        <f t="shared" si="28"/>
        <v>31.900946831755277</v>
      </c>
    </row>
    <row r="61" spans="1:28" x14ac:dyDescent="0.25">
      <c r="A61" s="11" t="s">
        <v>25</v>
      </c>
      <c r="B61" s="12">
        <f t="shared" si="3"/>
        <v>100</v>
      </c>
      <c r="C61" s="13">
        <f t="shared" si="4"/>
        <v>100</v>
      </c>
      <c r="D61" s="13">
        <f t="shared" si="5"/>
        <v>100</v>
      </c>
      <c r="E61" s="13">
        <f t="shared" si="6"/>
        <v>100</v>
      </c>
      <c r="F61" s="13">
        <f t="shared" si="7"/>
        <v>100</v>
      </c>
      <c r="G61" s="13">
        <f t="shared" si="8"/>
        <v>100</v>
      </c>
      <c r="H61" s="13">
        <f t="shared" si="9"/>
        <v>100</v>
      </c>
      <c r="I61" s="13">
        <f t="shared" si="10"/>
        <v>100</v>
      </c>
      <c r="J61" s="13">
        <f t="shared" si="10"/>
        <v>100</v>
      </c>
      <c r="K61" s="26">
        <f t="shared" si="11"/>
        <v>86.574558264985967</v>
      </c>
      <c r="L61" s="27">
        <f t="shared" si="12"/>
        <v>84.774893883515418</v>
      </c>
      <c r="M61" s="27">
        <f t="shared" si="13"/>
        <v>80.238752326551563</v>
      </c>
      <c r="N61" s="27">
        <f t="shared" si="14"/>
        <v>75.543157203807027</v>
      </c>
      <c r="O61" s="27">
        <f t="shared" si="15"/>
        <v>73.912087912087912</v>
      </c>
      <c r="P61" s="27">
        <f t="shared" si="16"/>
        <v>70.728167083299738</v>
      </c>
      <c r="Q61" s="27">
        <f t="shared" si="17"/>
        <v>69.405340841225154</v>
      </c>
      <c r="R61" s="27">
        <f t="shared" si="18"/>
        <v>68.727451623483105</v>
      </c>
      <c r="S61" s="25">
        <f t="shared" si="19"/>
        <v>67.91837417412394</v>
      </c>
      <c r="T61" s="27">
        <f t="shared" si="20"/>
        <v>13.425441735014038</v>
      </c>
      <c r="U61" s="27">
        <f t="shared" si="21"/>
        <v>15.225106116484588</v>
      </c>
      <c r="V61" s="27">
        <f t="shared" si="22"/>
        <v>19.76124767344843</v>
      </c>
      <c r="W61" s="27">
        <f t="shared" si="23"/>
        <v>24.456842796192976</v>
      </c>
      <c r="X61" s="27">
        <f t="shared" si="24"/>
        <v>26.087912087912084</v>
      </c>
      <c r="Y61" s="27">
        <f t="shared" si="25"/>
        <v>29.271832916700269</v>
      </c>
      <c r="Z61" s="27">
        <f t="shared" si="26"/>
        <v>30.594659158774849</v>
      </c>
      <c r="AA61" s="27">
        <f t="shared" si="27"/>
        <v>31.272548376516891</v>
      </c>
      <c r="AB61" s="25">
        <f t="shared" si="28"/>
        <v>32.081625825876053</v>
      </c>
    </row>
    <row r="62" spans="1:28" x14ac:dyDescent="0.25">
      <c r="A62" s="14" t="s">
        <v>26</v>
      </c>
      <c r="B62" s="15">
        <f t="shared" si="3"/>
        <v>100</v>
      </c>
      <c r="C62" s="16">
        <f t="shared" si="4"/>
        <v>100</v>
      </c>
      <c r="D62" s="16">
        <f t="shared" si="5"/>
        <v>100</v>
      </c>
      <c r="E62" s="16">
        <f t="shared" si="6"/>
        <v>100</v>
      </c>
      <c r="F62" s="16">
        <f t="shared" si="7"/>
        <v>100</v>
      </c>
      <c r="G62" s="16">
        <f t="shared" si="8"/>
        <v>100</v>
      </c>
      <c r="H62" s="16">
        <f t="shared" si="9"/>
        <v>100</v>
      </c>
      <c r="I62" s="16">
        <f t="shared" si="10"/>
        <v>100</v>
      </c>
      <c r="J62" s="16">
        <f t="shared" si="10"/>
        <v>100</v>
      </c>
      <c r="K62" s="29">
        <f t="shared" si="11"/>
        <v>87.2609683937076</v>
      </c>
      <c r="L62" s="30">
        <f t="shared" si="12"/>
        <v>85.993609507259379</v>
      </c>
      <c r="M62" s="30">
        <f t="shared" si="13"/>
        <v>82.785076304886431</v>
      </c>
      <c r="N62" s="30">
        <f t="shared" si="14"/>
        <v>79.050473637907402</v>
      </c>
      <c r="O62" s="30">
        <f t="shared" si="15"/>
        <v>77.146400984208299</v>
      </c>
      <c r="P62" s="30">
        <f t="shared" si="16"/>
        <v>75.761644548529787</v>
      </c>
      <c r="Q62" s="30">
        <f t="shared" si="17"/>
        <v>75.017237416685816</v>
      </c>
      <c r="R62" s="30">
        <f t="shared" si="18"/>
        <v>74.821707600464762</v>
      </c>
      <c r="S62" s="31">
        <f t="shared" si="19"/>
        <v>74.843647052860987</v>
      </c>
      <c r="T62" s="30">
        <f t="shared" si="20"/>
        <v>12.739031606292395</v>
      </c>
      <c r="U62" s="30">
        <f t="shared" si="21"/>
        <v>14.006390492740625</v>
      </c>
      <c r="V62" s="30">
        <f t="shared" si="22"/>
        <v>17.214923695113573</v>
      </c>
      <c r="W62" s="30">
        <f t="shared" si="23"/>
        <v>20.949526362092598</v>
      </c>
      <c r="X62" s="30">
        <f t="shared" si="24"/>
        <v>22.853599015791705</v>
      </c>
      <c r="Y62" s="30">
        <f t="shared" si="25"/>
        <v>24.238355451470206</v>
      </c>
      <c r="Z62" s="30">
        <f t="shared" si="26"/>
        <v>24.98276258331418</v>
      </c>
      <c r="AA62" s="30">
        <f t="shared" si="27"/>
        <v>25.178292399535241</v>
      </c>
      <c r="AB62" s="31">
        <f t="shared" si="28"/>
        <v>25.15635294713902</v>
      </c>
    </row>
    <row r="63" spans="1:28" x14ac:dyDescent="0.25">
      <c r="A63" s="18" t="s">
        <v>27</v>
      </c>
      <c r="B63" s="19">
        <f t="shared" si="3"/>
        <v>99.999999999999986</v>
      </c>
      <c r="C63" s="20">
        <f t="shared" si="4"/>
        <v>100</v>
      </c>
      <c r="D63" s="20">
        <f t="shared" si="5"/>
        <v>100</v>
      </c>
      <c r="E63" s="20">
        <f t="shared" si="6"/>
        <v>100</v>
      </c>
      <c r="F63" s="20">
        <f t="shared" si="7"/>
        <v>100</v>
      </c>
      <c r="G63" s="20">
        <f t="shared" si="8"/>
        <v>100</v>
      </c>
      <c r="H63" s="20">
        <f t="shared" si="9"/>
        <v>99.999999999999986</v>
      </c>
      <c r="I63" s="4">
        <f t="shared" si="10"/>
        <v>100</v>
      </c>
      <c r="J63" s="4">
        <f t="shared" si="10"/>
        <v>100.00000000000001</v>
      </c>
      <c r="K63" s="32">
        <f t="shared" si="11"/>
        <v>78.138964327641332</v>
      </c>
      <c r="L63" s="33">
        <f t="shared" si="12"/>
        <v>76.111109961340091</v>
      </c>
      <c r="M63" s="33">
        <f t="shared" si="13"/>
        <v>72.585937896136372</v>
      </c>
      <c r="N63" s="33">
        <f t="shared" si="14"/>
        <v>69.324932644243745</v>
      </c>
      <c r="O63" s="33">
        <f t="shared" si="15"/>
        <v>67.674902684334342</v>
      </c>
      <c r="P63" s="33">
        <f t="shared" si="16"/>
        <v>66.396907721345698</v>
      </c>
      <c r="Q63" s="33">
        <f t="shared" si="17"/>
        <v>64.897952573519262</v>
      </c>
      <c r="R63" s="63">
        <f t="shared" si="18"/>
        <v>64.286368580279813</v>
      </c>
      <c r="S63" s="64">
        <f t="shared" si="19"/>
        <v>64.151669276257422</v>
      </c>
      <c r="T63" s="33">
        <f t="shared" si="20"/>
        <v>21.861035672358657</v>
      </c>
      <c r="U63" s="33">
        <f t="shared" si="21"/>
        <v>23.888890038659902</v>
      </c>
      <c r="V63" s="33">
        <f t="shared" si="22"/>
        <v>27.414062103863625</v>
      </c>
      <c r="W63" s="33">
        <f t="shared" si="23"/>
        <v>30.675067355756262</v>
      </c>
      <c r="X63" s="33">
        <f t="shared" si="24"/>
        <v>32.325097315665666</v>
      </c>
      <c r="Y63" s="33">
        <f t="shared" si="25"/>
        <v>33.603092278654302</v>
      </c>
      <c r="Z63" s="63">
        <f t="shared" si="26"/>
        <v>35.102047426480723</v>
      </c>
      <c r="AA63" s="63">
        <f t="shared" si="27"/>
        <v>35.71363141972018</v>
      </c>
      <c r="AB63" s="64">
        <f t="shared" si="28"/>
        <v>35.848330723742592</v>
      </c>
    </row>
  </sheetData>
  <mergeCells count="8">
    <mergeCell ref="A4:A5"/>
    <mergeCell ref="A36:A37"/>
    <mergeCell ref="B36:I36"/>
    <mergeCell ref="K36:R36"/>
    <mergeCell ref="T36:AA36"/>
    <mergeCell ref="B4:I4"/>
    <mergeCell ref="K4:R4"/>
    <mergeCell ref="T4:AA4"/>
  </mergeCells>
  <printOptions gridLines="1"/>
  <pageMargins left="0" right="0" top="0" bottom="0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953E-C33F-42EA-BEDC-215F062B88ED}">
  <sheetPr>
    <tabColor theme="4"/>
  </sheetPr>
  <dimension ref="A1:AB63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5" style="6" customWidth="1"/>
    <col min="2" max="28" width="9.140625" style="6" customWidth="1"/>
    <col min="29" max="16384" width="9.140625" style="6"/>
  </cols>
  <sheetData>
    <row r="1" spans="1:28" ht="18.75" x14ac:dyDescent="0.3">
      <c r="A1" s="7" t="s">
        <v>40</v>
      </c>
    </row>
    <row r="2" spans="1:28" x14ac:dyDescent="0.25">
      <c r="A2" s="6" t="s">
        <v>29</v>
      </c>
    </row>
    <row r="3" spans="1:28" x14ac:dyDescent="0.25">
      <c r="B3" s="40"/>
    </row>
    <row r="4" spans="1:28" x14ac:dyDescent="0.25">
      <c r="A4" s="87" t="s">
        <v>28</v>
      </c>
      <c r="B4" s="84" t="s">
        <v>41</v>
      </c>
      <c r="C4" s="84"/>
      <c r="D4" s="84"/>
      <c r="E4" s="84"/>
      <c r="F4" s="84"/>
      <c r="G4" s="84"/>
      <c r="H4" s="84"/>
      <c r="I4" s="85"/>
      <c r="J4" s="68"/>
      <c r="K4" s="86" t="s">
        <v>39</v>
      </c>
      <c r="L4" s="84"/>
      <c r="M4" s="84"/>
      <c r="N4" s="84"/>
      <c r="O4" s="84"/>
      <c r="P4" s="84"/>
      <c r="Q4" s="84"/>
      <c r="R4" s="85"/>
      <c r="S4" s="68"/>
      <c r="T4" s="86" t="s">
        <v>0</v>
      </c>
      <c r="U4" s="84"/>
      <c r="V4" s="84"/>
      <c r="W4" s="84"/>
      <c r="X4" s="84"/>
      <c r="Y4" s="84"/>
      <c r="Z4" s="84"/>
      <c r="AA4" s="85"/>
      <c r="AB4" s="68"/>
    </row>
    <row r="5" spans="1:28" x14ac:dyDescent="0.25">
      <c r="A5" s="87"/>
      <c r="B5" s="8">
        <v>1990</v>
      </c>
      <c r="C5" s="8">
        <v>1995</v>
      </c>
      <c r="D5" s="8">
        <v>2000</v>
      </c>
      <c r="E5" s="8">
        <v>2005</v>
      </c>
      <c r="F5" s="8">
        <v>2010</v>
      </c>
      <c r="G5" s="8">
        <v>2015</v>
      </c>
      <c r="H5" s="8">
        <v>2020</v>
      </c>
      <c r="I5" s="8">
        <v>2022</v>
      </c>
      <c r="J5" s="70">
        <v>2023</v>
      </c>
      <c r="K5" s="8">
        <v>1990</v>
      </c>
      <c r="L5" s="8">
        <v>1995</v>
      </c>
      <c r="M5" s="8">
        <v>2000</v>
      </c>
      <c r="N5" s="8">
        <v>2005</v>
      </c>
      <c r="O5" s="8">
        <v>2010</v>
      </c>
      <c r="P5" s="8">
        <v>2015</v>
      </c>
      <c r="Q5" s="8">
        <v>2020</v>
      </c>
      <c r="R5" s="8">
        <v>2022</v>
      </c>
      <c r="S5" s="72">
        <v>2023</v>
      </c>
      <c r="T5" s="8">
        <v>1990</v>
      </c>
      <c r="U5" s="8">
        <v>1995</v>
      </c>
      <c r="V5" s="8">
        <v>2000</v>
      </c>
      <c r="W5" s="8">
        <v>2005</v>
      </c>
      <c r="X5" s="8">
        <v>2010</v>
      </c>
      <c r="Y5" s="8">
        <v>2015</v>
      </c>
      <c r="Z5" s="8">
        <v>2020</v>
      </c>
      <c r="AA5" s="8">
        <v>2022</v>
      </c>
      <c r="AB5" s="70">
        <v>2023</v>
      </c>
    </row>
    <row r="6" spans="1:28" x14ac:dyDescent="0.25">
      <c r="A6" s="35" t="s">
        <v>2</v>
      </c>
      <c r="B6" s="2">
        <v>47042</v>
      </c>
      <c r="C6" s="2">
        <v>38352</v>
      </c>
      <c r="D6" s="2">
        <v>43090</v>
      </c>
      <c r="E6" s="2">
        <v>45003</v>
      </c>
      <c r="F6" s="2">
        <v>47249</v>
      </c>
      <c r="G6" s="2">
        <v>47869</v>
      </c>
      <c r="H6" s="2">
        <v>50073</v>
      </c>
      <c r="I6" s="2">
        <v>53779</v>
      </c>
      <c r="J6" s="2">
        <v>53782</v>
      </c>
      <c r="K6" s="5">
        <v>4232</v>
      </c>
      <c r="L6" s="2">
        <v>3750</v>
      </c>
      <c r="M6" s="2">
        <v>5050</v>
      </c>
      <c r="N6" s="2">
        <v>6152</v>
      </c>
      <c r="O6" s="2">
        <v>6878</v>
      </c>
      <c r="P6" s="2">
        <v>7279</v>
      </c>
      <c r="Q6" s="2">
        <v>7722</v>
      </c>
      <c r="R6" s="2">
        <v>8621</v>
      </c>
      <c r="S6" s="74">
        <v>8650</v>
      </c>
      <c r="T6" s="2">
        <v>42810</v>
      </c>
      <c r="U6" s="2">
        <v>34602</v>
      </c>
      <c r="V6" s="2">
        <v>38040</v>
      </c>
      <c r="W6" s="2">
        <v>38851</v>
      </c>
      <c r="X6" s="2">
        <v>40371</v>
      </c>
      <c r="Y6" s="2">
        <v>40590</v>
      </c>
      <c r="Z6" s="2">
        <v>42351</v>
      </c>
      <c r="AA6" s="2">
        <v>45158</v>
      </c>
      <c r="AB6" s="74">
        <v>45132</v>
      </c>
    </row>
    <row r="7" spans="1:28" x14ac:dyDescent="0.25">
      <c r="A7" s="35" t="s">
        <v>3</v>
      </c>
      <c r="B7" s="2">
        <v>8764</v>
      </c>
      <c r="C7" s="2">
        <v>7348</v>
      </c>
      <c r="D7" s="2">
        <v>8338</v>
      </c>
      <c r="E7" s="2">
        <v>8719</v>
      </c>
      <c r="F7" s="2">
        <v>9283</v>
      </c>
      <c r="G7" s="2">
        <v>9124</v>
      </c>
      <c r="H7" s="2">
        <v>9006</v>
      </c>
      <c r="I7" s="2">
        <v>9213</v>
      </c>
      <c r="J7" s="2">
        <v>9107</v>
      </c>
      <c r="K7" s="5">
        <v>3475</v>
      </c>
      <c r="L7" s="2">
        <v>3289</v>
      </c>
      <c r="M7" s="2">
        <v>4112</v>
      </c>
      <c r="N7" s="2">
        <v>4806</v>
      </c>
      <c r="O7" s="2">
        <v>5233</v>
      </c>
      <c r="P7" s="2">
        <v>5290</v>
      </c>
      <c r="Q7" s="2">
        <v>5383</v>
      </c>
      <c r="R7" s="2">
        <v>5578</v>
      </c>
      <c r="S7" s="3">
        <v>5489</v>
      </c>
      <c r="T7" s="2">
        <v>5289</v>
      </c>
      <c r="U7" s="2">
        <v>4059</v>
      </c>
      <c r="V7" s="2">
        <v>4226</v>
      </c>
      <c r="W7" s="2">
        <v>3913</v>
      </c>
      <c r="X7" s="2">
        <v>4050</v>
      </c>
      <c r="Y7" s="2">
        <v>3834</v>
      </c>
      <c r="Z7" s="2">
        <v>3623</v>
      </c>
      <c r="AA7" s="2">
        <v>3635</v>
      </c>
      <c r="AB7" s="3">
        <v>3618</v>
      </c>
    </row>
    <row r="8" spans="1:28" x14ac:dyDescent="0.25">
      <c r="A8" s="38" t="s">
        <v>21</v>
      </c>
      <c r="B8" s="13">
        <v>55806</v>
      </c>
      <c r="C8" s="13">
        <v>45700</v>
      </c>
      <c r="D8" s="13">
        <v>51428</v>
      </c>
      <c r="E8" s="13">
        <v>53722</v>
      </c>
      <c r="F8" s="13">
        <v>56532</v>
      </c>
      <c r="G8" s="13">
        <v>56993</v>
      </c>
      <c r="H8" s="13">
        <v>59079</v>
      </c>
      <c r="I8" s="13">
        <v>62992</v>
      </c>
      <c r="J8" s="13">
        <v>62889</v>
      </c>
      <c r="K8" s="12">
        <v>7707</v>
      </c>
      <c r="L8" s="13">
        <v>7039</v>
      </c>
      <c r="M8" s="13">
        <v>9162</v>
      </c>
      <c r="N8" s="13">
        <v>10958</v>
      </c>
      <c r="O8" s="13">
        <v>12111</v>
      </c>
      <c r="P8" s="13">
        <v>12569</v>
      </c>
      <c r="Q8" s="13">
        <v>13105</v>
      </c>
      <c r="R8" s="13">
        <v>14199</v>
      </c>
      <c r="S8" s="10">
        <v>14139</v>
      </c>
      <c r="T8" s="13">
        <v>48099</v>
      </c>
      <c r="U8" s="13">
        <v>38661</v>
      </c>
      <c r="V8" s="13">
        <v>42266</v>
      </c>
      <c r="W8" s="13">
        <v>42764</v>
      </c>
      <c r="X8" s="13">
        <v>44421</v>
      </c>
      <c r="Y8" s="13">
        <v>44424</v>
      </c>
      <c r="Z8" s="13">
        <v>45974</v>
      </c>
      <c r="AA8" s="13">
        <v>48793</v>
      </c>
      <c r="AB8" s="10">
        <v>48750</v>
      </c>
    </row>
    <row r="9" spans="1:28" x14ac:dyDescent="0.25">
      <c r="A9" s="35" t="s">
        <v>4</v>
      </c>
      <c r="B9" s="2">
        <v>10231</v>
      </c>
      <c r="C9" s="2">
        <v>8385</v>
      </c>
      <c r="D9" s="2">
        <v>8798</v>
      </c>
      <c r="E9" s="2">
        <v>8873</v>
      </c>
      <c r="F9" s="2">
        <v>8964</v>
      </c>
      <c r="G9" s="2">
        <v>8328</v>
      </c>
      <c r="H9" s="2">
        <v>7881</v>
      </c>
      <c r="I9" s="2">
        <v>8065</v>
      </c>
      <c r="J9" s="2">
        <v>7893</v>
      </c>
      <c r="K9" s="5">
        <v>1028</v>
      </c>
      <c r="L9" s="2">
        <v>994</v>
      </c>
      <c r="M9" s="2">
        <v>1300</v>
      </c>
      <c r="N9" s="2">
        <v>1635</v>
      </c>
      <c r="O9" s="2">
        <v>1792</v>
      </c>
      <c r="P9" s="2">
        <v>1695</v>
      </c>
      <c r="Q9" s="2">
        <v>1708</v>
      </c>
      <c r="R9" s="2">
        <v>1733</v>
      </c>
      <c r="S9" s="3">
        <v>1731</v>
      </c>
      <c r="T9" s="2">
        <v>9203</v>
      </c>
      <c r="U9" s="2">
        <v>7391</v>
      </c>
      <c r="V9" s="2">
        <v>7498</v>
      </c>
      <c r="W9" s="2">
        <v>7238</v>
      </c>
      <c r="X9" s="2">
        <v>7172</v>
      </c>
      <c r="Y9" s="2">
        <v>6633</v>
      </c>
      <c r="Z9" s="2">
        <v>6173</v>
      </c>
      <c r="AA9" s="2">
        <v>6332</v>
      </c>
      <c r="AB9" s="3">
        <v>6162</v>
      </c>
    </row>
    <row r="10" spans="1:28" x14ac:dyDescent="0.25">
      <c r="A10" s="35" t="s">
        <v>5</v>
      </c>
      <c r="B10" s="2">
        <v>4426</v>
      </c>
      <c r="C10" s="2">
        <v>3508</v>
      </c>
      <c r="D10" s="2">
        <v>3403</v>
      </c>
      <c r="E10" s="2">
        <v>3386</v>
      </c>
      <c r="F10" s="2">
        <v>3198</v>
      </c>
      <c r="G10" s="2">
        <v>2951</v>
      </c>
      <c r="H10" s="2">
        <v>2736</v>
      </c>
      <c r="I10" s="2">
        <v>2778</v>
      </c>
      <c r="J10" s="2">
        <v>2709</v>
      </c>
      <c r="K10" s="5">
        <v>472</v>
      </c>
      <c r="L10" s="2">
        <v>369</v>
      </c>
      <c r="M10" s="2">
        <v>502</v>
      </c>
      <c r="N10" s="2">
        <v>645</v>
      </c>
      <c r="O10" s="2">
        <v>673</v>
      </c>
      <c r="P10" s="2">
        <v>722</v>
      </c>
      <c r="Q10" s="2">
        <v>797</v>
      </c>
      <c r="R10" s="2">
        <v>878</v>
      </c>
      <c r="S10" s="3">
        <v>847</v>
      </c>
      <c r="T10" s="2">
        <v>3954</v>
      </c>
      <c r="U10" s="2">
        <v>3139</v>
      </c>
      <c r="V10" s="2">
        <v>2901</v>
      </c>
      <c r="W10" s="2">
        <v>2741</v>
      </c>
      <c r="X10" s="2">
        <v>2525</v>
      </c>
      <c r="Y10" s="2">
        <v>2229</v>
      </c>
      <c r="Z10" s="2">
        <v>1939</v>
      </c>
      <c r="AA10" s="2">
        <v>1900</v>
      </c>
      <c r="AB10" s="3">
        <v>1862</v>
      </c>
    </row>
    <row r="11" spans="1:28" x14ac:dyDescent="0.25">
      <c r="A11" s="35" t="s">
        <v>6</v>
      </c>
      <c r="B11" s="2">
        <v>1315</v>
      </c>
      <c r="C11" s="2">
        <v>1102</v>
      </c>
      <c r="D11" s="2">
        <v>1093</v>
      </c>
      <c r="E11" s="2">
        <v>1015</v>
      </c>
      <c r="F11" s="2">
        <v>933</v>
      </c>
      <c r="G11" s="2">
        <v>865</v>
      </c>
      <c r="H11" s="2">
        <v>738</v>
      </c>
      <c r="I11" s="2">
        <v>708</v>
      </c>
      <c r="J11" s="2">
        <v>705</v>
      </c>
      <c r="K11" s="5">
        <v>126</v>
      </c>
      <c r="L11" s="2">
        <v>78</v>
      </c>
      <c r="M11" s="2">
        <v>128</v>
      </c>
      <c r="N11" s="2">
        <v>126</v>
      </c>
      <c r="O11" s="2">
        <v>131</v>
      </c>
      <c r="P11" s="2">
        <v>162</v>
      </c>
      <c r="Q11" s="2">
        <v>160</v>
      </c>
      <c r="R11" s="2">
        <v>160</v>
      </c>
      <c r="S11" s="3">
        <v>166</v>
      </c>
      <c r="T11" s="2">
        <v>1189</v>
      </c>
      <c r="U11" s="2">
        <v>1024</v>
      </c>
      <c r="V11" s="2">
        <v>965</v>
      </c>
      <c r="W11" s="2">
        <v>889</v>
      </c>
      <c r="X11" s="2">
        <v>802</v>
      </c>
      <c r="Y11" s="2">
        <v>703</v>
      </c>
      <c r="Z11" s="2">
        <v>578</v>
      </c>
      <c r="AA11" s="2">
        <v>548</v>
      </c>
      <c r="AB11" s="3">
        <v>539</v>
      </c>
    </row>
    <row r="12" spans="1:28" x14ac:dyDescent="0.25">
      <c r="A12" s="35" t="s">
        <v>7</v>
      </c>
      <c r="B12" s="2">
        <v>4454</v>
      </c>
      <c r="C12" s="2">
        <v>3501</v>
      </c>
      <c r="D12" s="2">
        <v>3847</v>
      </c>
      <c r="E12" s="2">
        <v>3916</v>
      </c>
      <c r="F12" s="2">
        <v>3849</v>
      </c>
      <c r="G12" s="2">
        <v>3635</v>
      </c>
      <c r="H12" s="2">
        <v>3509</v>
      </c>
      <c r="I12" s="2">
        <v>3555</v>
      </c>
      <c r="J12" s="2">
        <v>3448</v>
      </c>
      <c r="K12" s="5">
        <v>814</v>
      </c>
      <c r="L12" s="2">
        <v>608</v>
      </c>
      <c r="M12" s="2">
        <v>848</v>
      </c>
      <c r="N12" s="2">
        <v>1131</v>
      </c>
      <c r="O12" s="2">
        <v>1273</v>
      </c>
      <c r="P12" s="2">
        <v>1302</v>
      </c>
      <c r="Q12" s="2">
        <v>1399</v>
      </c>
      <c r="R12" s="2">
        <v>1491</v>
      </c>
      <c r="S12" s="3">
        <v>1487</v>
      </c>
      <c r="T12" s="2">
        <v>3640</v>
      </c>
      <c r="U12" s="2">
        <v>2893</v>
      </c>
      <c r="V12" s="2">
        <v>2999</v>
      </c>
      <c r="W12" s="2">
        <v>2785</v>
      </c>
      <c r="X12" s="2">
        <v>2576</v>
      </c>
      <c r="Y12" s="2">
        <v>2333</v>
      </c>
      <c r="Z12" s="2">
        <v>2110</v>
      </c>
      <c r="AA12" s="2">
        <v>2064</v>
      </c>
      <c r="AB12" s="3">
        <v>1961</v>
      </c>
    </row>
    <row r="13" spans="1:28" x14ac:dyDescent="0.25">
      <c r="A13" s="35" t="s">
        <v>8</v>
      </c>
      <c r="B13" s="2">
        <v>2467</v>
      </c>
      <c r="C13" s="2">
        <v>1858</v>
      </c>
      <c r="D13" s="2">
        <v>1872</v>
      </c>
      <c r="E13" s="2">
        <v>1779</v>
      </c>
      <c r="F13" s="2">
        <v>1643</v>
      </c>
      <c r="G13" s="2">
        <v>1497</v>
      </c>
      <c r="H13" s="2">
        <v>1393</v>
      </c>
      <c r="I13" s="2">
        <v>1350</v>
      </c>
      <c r="J13" s="2">
        <v>1311</v>
      </c>
      <c r="K13" s="5">
        <v>331</v>
      </c>
      <c r="L13" s="2">
        <v>243</v>
      </c>
      <c r="M13" s="2">
        <v>335</v>
      </c>
      <c r="N13" s="2">
        <v>438</v>
      </c>
      <c r="O13" s="2">
        <v>386</v>
      </c>
      <c r="P13" s="2">
        <v>441</v>
      </c>
      <c r="Q13" s="2">
        <v>472</v>
      </c>
      <c r="R13" s="2">
        <v>477</v>
      </c>
      <c r="S13" s="3">
        <v>482</v>
      </c>
      <c r="T13" s="2">
        <v>2136</v>
      </c>
      <c r="U13" s="2">
        <v>1615</v>
      </c>
      <c r="V13" s="2">
        <v>1537</v>
      </c>
      <c r="W13" s="2">
        <v>1341</v>
      </c>
      <c r="X13" s="2">
        <v>1257</v>
      </c>
      <c r="Y13" s="2">
        <v>1056</v>
      </c>
      <c r="Z13" s="2">
        <v>921</v>
      </c>
      <c r="AA13" s="2">
        <v>873</v>
      </c>
      <c r="AB13" s="3">
        <v>829</v>
      </c>
    </row>
    <row r="14" spans="1:28" x14ac:dyDescent="0.25">
      <c r="A14" s="35" t="s">
        <v>9</v>
      </c>
      <c r="B14" s="2">
        <v>2334</v>
      </c>
      <c r="C14" s="2">
        <v>1747</v>
      </c>
      <c r="D14" s="2">
        <v>1704</v>
      </c>
      <c r="E14" s="2">
        <v>1698</v>
      </c>
      <c r="F14" s="2">
        <v>1636</v>
      </c>
      <c r="G14" s="2">
        <v>1419</v>
      </c>
      <c r="H14" s="2">
        <v>1307</v>
      </c>
      <c r="I14" s="2">
        <v>1282</v>
      </c>
      <c r="J14" s="2">
        <v>1243</v>
      </c>
      <c r="K14" s="5">
        <v>438</v>
      </c>
      <c r="L14" s="2">
        <v>321</v>
      </c>
      <c r="M14" s="2">
        <v>459</v>
      </c>
      <c r="N14" s="2">
        <v>554</v>
      </c>
      <c r="O14" s="2">
        <v>576</v>
      </c>
      <c r="P14" s="2">
        <v>565</v>
      </c>
      <c r="Q14" s="2">
        <v>550</v>
      </c>
      <c r="R14" s="2">
        <v>584</v>
      </c>
      <c r="S14" s="3">
        <v>566</v>
      </c>
      <c r="T14" s="2">
        <v>1896</v>
      </c>
      <c r="U14" s="2">
        <v>1426</v>
      </c>
      <c r="V14" s="2">
        <v>1245</v>
      </c>
      <c r="W14" s="2">
        <v>1144</v>
      </c>
      <c r="X14" s="2">
        <v>1060</v>
      </c>
      <c r="Y14" s="2">
        <v>854</v>
      </c>
      <c r="Z14" s="2">
        <v>757</v>
      </c>
      <c r="AA14" s="2">
        <v>698</v>
      </c>
      <c r="AB14" s="3">
        <v>677</v>
      </c>
    </row>
    <row r="15" spans="1:28" x14ac:dyDescent="0.25">
      <c r="A15" s="35" t="s">
        <v>10</v>
      </c>
      <c r="B15" s="2">
        <v>1915</v>
      </c>
      <c r="C15" s="2">
        <v>1561</v>
      </c>
      <c r="D15" s="2">
        <v>1565</v>
      </c>
      <c r="E15" s="2">
        <v>1597</v>
      </c>
      <c r="F15" s="2">
        <v>1601</v>
      </c>
      <c r="G15" s="2">
        <v>1461</v>
      </c>
      <c r="H15" s="2">
        <v>1394</v>
      </c>
      <c r="I15" s="2">
        <v>1482</v>
      </c>
      <c r="J15" s="2">
        <v>1423</v>
      </c>
      <c r="K15" s="5">
        <v>347</v>
      </c>
      <c r="L15" s="2">
        <v>289</v>
      </c>
      <c r="M15" s="2">
        <v>341</v>
      </c>
      <c r="N15" s="2">
        <v>417</v>
      </c>
      <c r="O15" s="2">
        <v>441</v>
      </c>
      <c r="P15" s="2">
        <v>414</v>
      </c>
      <c r="Q15" s="2">
        <v>439</v>
      </c>
      <c r="R15" s="2">
        <v>461</v>
      </c>
      <c r="S15" s="3">
        <v>432</v>
      </c>
      <c r="T15" s="2">
        <v>1568</v>
      </c>
      <c r="U15" s="2">
        <v>1272</v>
      </c>
      <c r="V15" s="2">
        <v>1224</v>
      </c>
      <c r="W15" s="2">
        <v>1180</v>
      </c>
      <c r="X15" s="2">
        <v>1160</v>
      </c>
      <c r="Y15" s="2">
        <v>1047</v>
      </c>
      <c r="Z15" s="2">
        <v>955</v>
      </c>
      <c r="AA15" s="2">
        <v>1021</v>
      </c>
      <c r="AB15" s="3">
        <v>991</v>
      </c>
    </row>
    <row r="16" spans="1:28" x14ac:dyDescent="0.25">
      <c r="A16" s="38" t="s">
        <v>22</v>
      </c>
      <c r="B16" s="13">
        <v>27142</v>
      </c>
      <c r="C16" s="13">
        <v>21662</v>
      </c>
      <c r="D16" s="13">
        <v>22282</v>
      </c>
      <c r="E16" s="13">
        <v>22264</v>
      </c>
      <c r="F16" s="13">
        <v>21824</v>
      </c>
      <c r="G16" s="13">
        <v>20156</v>
      </c>
      <c r="H16" s="13">
        <v>18958</v>
      </c>
      <c r="I16" s="13">
        <v>19220</v>
      </c>
      <c r="J16" s="13">
        <v>18732</v>
      </c>
      <c r="K16" s="12">
        <v>3556</v>
      </c>
      <c r="L16" s="13">
        <v>2902</v>
      </c>
      <c r="M16" s="13">
        <v>3913</v>
      </c>
      <c r="N16" s="13">
        <v>4946</v>
      </c>
      <c r="O16" s="13">
        <v>5272</v>
      </c>
      <c r="P16" s="13">
        <v>5301</v>
      </c>
      <c r="Q16" s="13">
        <v>5525</v>
      </c>
      <c r="R16" s="13">
        <v>5784</v>
      </c>
      <c r="S16" s="10">
        <v>5711</v>
      </c>
      <c r="T16" s="13">
        <v>23586</v>
      </c>
      <c r="U16" s="13">
        <v>18760</v>
      </c>
      <c r="V16" s="13">
        <v>18369</v>
      </c>
      <c r="W16" s="13">
        <v>17318</v>
      </c>
      <c r="X16" s="13">
        <v>16552</v>
      </c>
      <c r="Y16" s="13">
        <v>14855</v>
      </c>
      <c r="Z16" s="13">
        <v>13433</v>
      </c>
      <c r="AA16" s="13">
        <v>13436</v>
      </c>
      <c r="AB16" s="10">
        <v>13021</v>
      </c>
    </row>
    <row r="17" spans="1:28" x14ac:dyDescent="0.25">
      <c r="A17" s="35" t="s">
        <v>11</v>
      </c>
      <c r="B17" s="2">
        <v>3382</v>
      </c>
      <c r="C17" s="2">
        <v>2729</v>
      </c>
      <c r="D17" s="2">
        <v>2724</v>
      </c>
      <c r="E17" s="2">
        <v>2790</v>
      </c>
      <c r="F17" s="2">
        <v>2816</v>
      </c>
      <c r="G17" s="2">
        <v>2637</v>
      </c>
      <c r="H17" s="2">
        <v>2529</v>
      </c>
      <c r="I17" s="2">
        <v>2509</v>
      </c>
      <c r="J17" s="2">
        <v>2439</v>
      </c>
      <c r="K17" s="5">
        <v>591</v>
      </c>
      <c r="L17" s="2">
        <v>445</v>
      </c>
      <c r="M17" s="2">
        <v>590</v>
      </c>
      <c r="N17" s="2">
        <v>754</v>
      </c>
      <c r="O17" s="2">
        <v>808</v>
      </c>
      <c r="P17" s="2">
        <v>823</v>
      </c>
      <c r="Q17" s="2">
        <v>835</v>
      </c>
      <c r="R17" s="2">
        <v>853</v>
      </c>
      <c r="S17" s="3">
        <v>848</v>
      </c>
      <c r="T17" s="2">
        <v>2791</v>
      </c>
      <c r="U17" s="2">
        <v>2284</v>
      </c>
      <c r="V17" s="2">
        <v>2134</v>
      </c>
      <c r="W17" s="2">
        <v>2036</v>
      </c>
      <c r="X17" s="2">
        <v>2008</v>
      </c>
      <c r="Y17" s="2">
        <v>1814</v>
      </c>
      <c r="Z17" s="2">
        <v>1694</v>
      </c>
      <c r="AA17" s="2">
        <v>1656</v>
      </c>
      <c r="AB17" s="3">
        <v>1591</v>
      </c>
    </row>
    <row r="18" spans="1:28" x14ac:dyDescent="0.25">
      <c r="A18" s="35" t="s">
        <v>12</v>
      </c>
      <c r="B18" s="2">
        <v>1695</v>
      </c>
      <c r="C18" s="2">
        <v>1246</v>
      </c>
      <c r="D18" s="2">
        <v>1251</v>
      </c>
      <c r="E18" s="2">
        <v>1214</v>
      </c>
      <c r="F18" s="2">
        <v>1181</v>
      </c>
      <c r="G18" s="2">
        <v>1079</v>
      </c>
      <c r="H18" s="2">
        <v>1030</v>
      </c>
      <c r="I18" s="2">
        <v>1014</v>
      </c>
      <c r="J18" s="2">
        <v>1017</v>
      </c>
      <c r="K18" s="5">
        <v>268</v>
      </c>
      <c r="L18" s="2">
        <v>254</v>
      </c>
      <c r="M18" s="2">
        <v>281</v>
      </c>
      <c r="N18" s="2">
        <v>376</v>
      </c>
      <c r="O18" s="2">
        <v>353</v>
      </c>
      <c r="P18" s="2">
        <v>353</v>
      </c>
      <c r="Q18" s="2">
        <v>372</v>
      </c>
      <c r="R18" s="2">
        <v>393</v>
      </c>
      <c r="S18" s="3">
        <v>394</v>
      </c>
      <c r="T18" s="2">
        <v>1427</v>
      </c>
      <c r="U18" s="2">
        <v>992</v>
      </c>
      <c r="V18" s="2">
        <v>970</v>
      </c>
      <c r="W18" s="2">
        <v>838</v>
      </c>
      <c r="X18" s="2">
        <v>828</v>
      </c>
      <c r="Y18" s="2">
        <v>726</v>
      </c>
      <c r="Z18" s="2">
        <v>658</v>
      </c>
      <c r="AA18" s="2">
        <v>621</v>
      </c>
      <c r="AB18" s="3">
        <v>623</v>
      </c>
    </row>
    <row r="19" spans="1:28" x14ac:dyDescent="0.25">
      <c r="A19" s="35" t="s">
        <v>13</v>
      </c>
      <c r="B19" s="2">
        <v>869</v>
      </c>
      <c r="C19" s="2">
        <v>660</v>
      </c>
      <c r="D19" s="2">
        <v>626</v>
      </c>
      <c r="E19" s="2">
        <v>629</v>
      </c>
      <c r="F19" s="2">
        <v>608</v>
      </c>
      <c r="G19" s="2">
        <v>579</v>
      </c>
      <c r="H19" s="2">
        <v>533</v>
      </c>
      <c r="I19" s="2">
        <v>488</v>
      </c>
      <c r="J19" s="2">
        <v>472</v>
      </c>
      <c r="K19" s="5">
        <v>169</v>
      </c>
      <c r="L19" s="2">
        <v>157</v>
      </c>
      <c r="M19" s="2">
        <v>214</v>
      </c>
      <c r="N19" s="2">
        <v>284</v>
      </c>
      <c r="O19" s="2">
        <v>298</v>
      </c>
      <c r="P19" s="2">
        <v>272</v>
      </c>
      <c r="Q19" s="2">
        <v>277</v>
      </c>
      <c r="R19" s="2">
        <v>262</v>
      </c>
      <c r="S19" s="3">
        <v>250</v>
      </c>
      <c r="T19" s="2">
        <v>700</v>
      </c>
      <c r="U19" s="2">
        <v>503</v>
      </c>
      <c r="V19" s="2">
        <v>412</v>
      </c>
      <c r="W19" s="2">
        <v>345</v>
      </c>
      <c r="X19" s="2">
        <v>310</v>
      </c>
      <c r="Y19" s="2">
        <v>307</v>
      </c>
      <c r="Z19" s="2">
        <v>256</v>
      </c>
      <c r="AA19" s="2">
        <v>226</v>
      </c>
      <c r="AB19" s="3">
        <v>222</v>
      </c>
    </row>
    <row r="20" spans="1:28" x14ac:dyDescent="0.25">
      <c r="A20" s="35" t="s">
        <v>14</v>
      </c>
      <c r="B20" s="2">
        <v>1285</v>
      </c>
      <c r="C20" s="2">
        <v>973</v>
      </c>
      <c r="D20" s="2">
        <v>897</v>
      </c>
      <c r="E20" s="2">
        <v>839</v>
      </c>
      <c r="F20" s="2">
        <v>817</v>
      </c>
      <c r="G20" s="2">
        <v>688</v>
      </c>
      <c r="H20" s="2">
        <v>647</v>
      </c>
      <c r="I20" s="2">
        <v>620</v>
      </c>
      <c r="J20" s="2">
        <v>611</v>
      </c>
      <c r="K20" s="5">
        <v>136</v>
      </c>
      <c r="L20" s="2">
        <v>127</v>
      </c>
      <c r="M20" s="2">
        <v>182</v>
      </c>
      <c r="N20" s="2">
        <v>226</v>
      </c>
      <c r="O20" s="2">
        <v>235</v>
      </c>
      <c r="P20" s="2">
        <v>209</v>
      </c>
      <c r="Q20" s="2">
        <v>233</v>
      </c>
      <c r="R20" s="2">
        <v>236</v>
      </c>
      <c r="S20" s="3">
        <v>239</v>
      </c>
      <c r="T20" s="2">
        <v>1149</v>
      </c>
      <c r="U20" s="2">
        <v>846</v>
      </c>
      <c r="V20" s="2">
        <v>715</v>
      </c>
      <c r="W20" s="2">
        <v>613</v>
      </c>
      <c r="X20" s="2">
        <v>582</v>
      </c>
      <c r="Y20" s="2">
        <v>479</v>
      </c>
      <c r="Z20" s="2">
        <v>414</v>
      </c>
      <c r="AA20" s="2">
        <v>384</v>
      </c>
      <c r="AB20" s="3">
        <v>372</v>
      </c>
    </row>
    <row r="21" spans="1:28" x14ac:dyDescent="0.25">
      <c r="A21" s="38" t="s">
        <v>23</v>
      </c>
      <c r="B21" s="13">
        <v>7231</v>
      </c>
      <c r="C21" s="13">
        <v>5608</v>
      </c>
      <c r="D21" s="13">
        <v>5498</v>
      </c>
      <c r="E21" s="13">
        <v>5472</v>
      </c>
      <c r="F21" s="13">
        <v>5422</v>
      </c>
      <c r="G21" s="13">
        <v>4983</v>
      </c>
      <c r="H21" s="13">
        <v>4739</v>
      </c>
      <c r="I21" s="13">
        <v>4631</v>
      </c>
      <c r="J21" s="13">
        <v>4539</v>
      </c>
      <c r="K21" s="12">
        <v>1164</v>
      </c>
      <c r="L21" s="13">
        <v>983</v>
      </c>
      <c r="M21" s="13">
        <v>1267</v>
      </c>
      <c r="N21" s="13">
        <v>1640</v>
      </c>
      <c r="O21" s="13">
        <v>1694</v>
      </c>
      <c r="P21" s="13">
        <v>1657</v>
      </c>
      <c r="Q21" s="13">
        <v>1717</v>
      </c>
      <c r="R21" s="13">
        <v>1744</v>
      </c>
      <c r="S21" s="10">
        <v>1731</v>
      </c>
      <c r="T21" s="13">
        <v>6067</v>
      </c>
      <c r="U21" s="13">
        <v>4625</v>
      </c>
      <c r="V21" s="13">
        <v>4231</v>
      </c>
      <c r="W21" s="13">
        <v>3832</v>
      </c>
      <c r="X21" s="13">
        <v>3728</v>
      </c>
      <c r="Y21" s="13">
        <v>3326</v>
      </c>
      <c r="Z21" s="13">
        <v>3022</v>
      </c>
      <c r="AA21" s="13">
        <v>2887</v>
      </c>
      <c r="AB21" s="10">
        <v>2808</v>
      </c>
    </row>
    <row r="22" spans="1:28" x14ac:dyDescent="0.25">
      <c r="A22" s="35" t="s">
        <v>15</v>
      </c>
      <c r="B22" s="2">
        <v>1579</v>
      </c>
      <c r="C22" s="2">
        <v>1180</v>
      </c>
      <c r="D22" s="2">
        <v>1156</v>
      </c>
      <c r="E22" s="2">
        <v>1148</v>
      </c>
      <c r="F22" s="2">
        <v>1071</v>
      </c>
      <c r="G22" s="2">
        <v>947</v>
      </c>
      <c r="H22" s="2">
        <v>880</v>
      </c>
      <c r="I22" s="2">
        <v>864</v>
      </c>
      <c r="J22" s="2">
        <v>843</v>
      </c>
      <c r="K22" s="5">
        <v>293</v>
      </c>
      <c r="L22" s="2">
        <v>198</v>
      </c>
      <c r="M22" s="2">
        <v>281</v>
      </c>
      <c r="N22" s="2">
        <v>368</v>
      </c>
      <c r="O22" s="2">
        <v>377</v>
      </c>
      <c r="P22" s="2">
        <v>354</v>
      </c>
      <c r="Q22" s="2">
        <v>374</v>
      </c>
      <c r="R22" s="2">
        <v>372</v>
      </c>
      <c r="S22" s="3">
        <v>375</v>
      </c>
      <c r="T22" s="2">
        <v>1286</v>
      </c>
      <c r="U22" s="2">
        <v>982</v>
      </c>
      <c r="V22" s="2">
        <v>875</v>
      </c>
      <c r="W22" s="2">
        <v>780</v>
      </c>
      <c r="X22" s="2">
        <v>694</v>
      </c>
      <c r="Y22" s="2">
        <v>593</v>
      </c>
      <c r="Z22" s="2">
        <v>506</v>
      </c>
      <c r="AA22" s="2">
        <v>492</v>
      </c>
      <c r="AB22" s="3">
        <v>468</v>
      </c>
    </row>
    <row r="23" spans="1:28" x14ac:dyDescent="0.25">
      <c r="A23" s="35" t="s">
        <v>16</v>
      </c>
      <c r="B23" s="2">
        <v>1044</v>
      </c>
      <c r="C23" s="2">
        <v>744</v>
      </c>
      <c r="D23" s="2">
        <v>679</v>
      </c>
      <c r="E23" s="2">
        <v>595</v>
      </c>
      <c r="F23" s="2">
        <v>579</v>
      </c>
      <c r="G23" s="2">
        <v>493</v>
      </c>
      <c r="H23" s="2">
        <v>459</v>
      </c>
      <c r="I23" s="2">
        <v>456</v>
      </c>
      <c r="J23" s="2">
        <v>432</v>
      </c>
      <c r="K23" s="5">
        <v>138</v>
      </c>
      <c r="L23" s="2">
        <v>80</v>
      </c>
      <c r="M23" s="2">
        <v>134</v>
      </c>
      <c r="N23" s="2">
        <v>160</v>
      </c>
      <c r="O23" s="2">
        <v>164</v>
      </c>
      <c r="P23" s="2">
        <v>135</v>
      </c>
      <c r="Q23" s="2">
        <v>144</v>
      </c>
      <c r="R23" s="2">
        <v>153</v>
      </c>
      <c r="S23" s="3">
        <v>148</v>
      </c>
      <c r="T23" s="2">
        <v>906</v>
      </c>
      <c r="U23" s="2">
        <v>664</v>
      </c>
      <c r="V23" s="2">
        <v>545</v>
      </c>
      <c r="W23" s="2">
        <v>435</v>
      </c>
      <c r="X23" s="2">
        <v>415</v>
      </c>
      <c r="Y23" s="2">
        <v>358</v>
      </c>
      <c r="Z23" s="2">
        <v>315</v>
      </c>
      <c r="AA23" s="2">
        <v>303</v>
      </c>
      <c r="AB23" s="3">
        <v>284</v>
      </c>
    </row>
    <row r="24" spans="1:28" x14ac:dyDescent="0.25">
      <c r="A24" s="35" t="s">
        <v>17</v>
      </c>
      <c r="B24" s="2">
        <v>1288</v>
      </c>
      <c r="C24" s="2">
        <v>1002</v>
      </c>
      <c r="D24" s="2">
        <v>990</v>
      </c>
      <c r="E24" s="2">
        <v>974</v>
      </c>
      <c r="F24" s="2">
        <v>980</v>
      </c>
      <c r="G24" s="2">
        <v>846</v>
      </c>
      <c r="H24" s="2">
        <v>754</v>
      </c>
      <c r="I24" s="2">
        <v>765</v>
      </c>
      <c r="J24" s="2">
        <v>718</v>
      </c>
      <c r="K24" s="5">
        <v>219</v>
      </c>
      <c r="L24" s="2">
        <v>175</v>
      </c>
      <c r="M24" s="2">
        <v>253</v>
      </c>
      <c r="N24" s="2">
        <v>337</v>
      </c>
      <c r="O24" s="2">
        <v>376</v>
      </c>
      <c r="P24" s="2">
        <v>385</v>
      </c>
      <c r="Q24" s="2">
        <v>331</v>
      </c>
      <c r="R24" s="2">
        <v>359</v>
      </c>
      <c r="S24" s="3">
        <v>333</v>
      </c>
      <c r="T24" s="2">
        <v>1069</v>
      </c>
      <c r="U24" s="2">
        <v>827</v>
      </c>
      <c r="V24" s="2">
        <v>737</v>
      </c>
      <c r="W24" s="2">
        <v>637</v>
      </c>
      <c r="X24" s="2">
        <v>604</v>
      </c>
      <c r="Y24" s="2">
        <v>461</v>
      </c>
      <c r="Z24" s="2">
        <v>423</v>
      </c>
      <c r="AA24" s="2">
        <v>406</v>
      </c>
      <c r="AB24" s="3">
        <v>385</v>
      </c>
    </row>
    <row r="25" spans="1:28" x14ac:dyDescent="0.25">
      <c r="A25" s="38" t="s">
        <v>24</v>
      </c>
      <c r="B25" s="13">
        <v>3911</v>
      </c>
      <c r="C25" s="13">
        <v>2926</v>
      </c>
      <c r="D25" s="13">
        <v>2825</v>
      </c>
      <c r="E25" s="13">
        <v>2717</v>
      </c>
      <c r="F25" s="13">
        <v>2630</v>
      </c>
      <c r="G25" s="13">
        <v>2286</v>
      </c>
      <c r="H25" s="13">
        <v>2093</v>
      </c>
      <c r="I25" s="13">
        <v>2085</v>
      </c>
      <c r="J25" s="13">
        <v>1993</v>
      </c>
      <c r="K25" s="12">
        <v>650</v>
      </c>
      <c r="L25" s="13">
        <v>453</v>
      </c>
      <c r="M25" s="13">
        <v>668</v>
      </c>
      <c r="N25" s="13">
        <v>865</v>
      </c>
      <c r="O25" s="13">
        <v>917</v>
      </c>
      <c r="P25" s="13">
        <v>874</v>
      </c>
      <c r="Q25" s="13">
        <v>849</v>
      </c>
      <c r="R25" s="13">
        <v>884</v>
      </c>
      <c r="S25" s="10">
        <v>856</v>
      </c>
      <c r="T25" s="13">
        <v>3261</v>
      </c>
      <c r="U25" s="13">
        <v>2473</v>
      </c>
      <c r="V25" s="13">
        <v>2157</v>
      </c>
      <c r="W25" s="13">
        <v>1852</v>
      </c>
      <c r="X25" s="13">
        <v>1713</v>
      </c>
      <c r="Y25" s="13">
        <v>1412</v>
      </c>
      <c r="Z25" s="13">
        <v>1244</v>
      </c>
      <c r="AA25" s="13">
        <v>1201</v>
      </c>
      <c r="AB25" s="10">
        <v>1137</v>
      </c>
    </row>
    <row r="26" spans="1:28" x14ac:dyDescent="0.25">
      <c r="A26" s="35" t="s">
        <v>18</v>
      </c>
      <c r="B26" s="2">
        <v>11178</v>
      </c>
      <c r="C26" s="2">
        <v>8765</v>
      </c>
      <c r="D26" s="2">
        <v>9419</v>
      </c>
      <c r="E26" s="2">
        <v>9062</v>
      </c>
      <c r="F26" s="2">
        <v>8215</v>
      </c>
      <c r="G26" s="2">
        <v>7348</v>
      </c>
      <c r="H26" s="2">
        <v>6928</v>
      </c>
      <c r="I26" s="2">
        <v>7168</v>
      </c>
      <c r="J26" s="2">
        <v>7035</v>
      </c>
      <c r="K26" s="5">
        <v>983</v>
      </c>
      <c r="L26" s="2">
        <v>824</v>
      </c>
      <c r="M26" s="2">
        <v>1115</v>
      </c>
      <c r="N26" s="2">
        <v>1318</v>
      </c>
      <c r="O26" s="2">
        <v>1598</v>
      </c>
      <c r="P26" s="2">
        <v>1541</v>
      </c>
      <c r="Q26" s="2">
        <v>1468</v>
      </c>
      <c r="R26" s="2">
        <v>1561</v>
      </c>
      <c r="S26" s="3">
        <v>1565</v>
      </c>
      <c r="T26" s="2">
        <v>10195</v>
      </c>
      <c r="U26" s="2">
        <v>7941</v>
      </c>
      <c r="V26" s="2">
        <v>8304</v>
      </c>
      <c r="W26" s="2">
        <v>7744</v>
      </c>
      <c r="X26" s="2">
        <v>6617</v>
      </c>
      <c r="Y26" s="2">
        <v>5807</v>
      </c>
      <c r="Z26" s="2">
        <v>5460</v>
      </c>
      <c r="AA26" s="2">
        <v>5607</v>
      </c>
      <c r="AB26" s="3">
        <v>5470</v>
      </c>
    </row>
    <row r="27" spans="1:28" x14ac:dyDescent="0.25">
      <c r="A27" s="35" t="s">
        <v>19</v>
      </c>
      <c r="B27" s="2">
        <v>2684</v>
      </c>
      <c r="C27" s="2">
        <v>2117</v>
      </c>
      <c r="D27" s="2">
        <v>2225</v>
      </c>
      <c r="E27" s="2">
        <v>2213</v>
      </c>
      <c r="F27" s="2">
        <v>2027</v>
      </c>
      <c r="G27" s="2">
        <v>1871</v>
      </c>
      <c r="H27" s="2">
        <v>1791</v>
      </c>
      <c r="I27" s="2">
        <v>1753</v>
      </c>
      <c r="J27" s="2">
        <v>1735</v>
      </c>
      <c r="K27" s="5">
        <v>868</v>
      </c>
      <c r="L27" s="2">
        <v>705</v>
      </c>
      <c r="M27" s="2">
        <v>856</v>
      </c>
      <c r="N27" s="2">
        <v>1000</v>
      </c>
      <c r="O27" s="2">
        <v>948</v>
      </c>
      <c r="P27" s="2">
        <v>942</v>
      </c>
      <c r="Q27" s="2">
        <v>919</v>
      </c>
      <c r="R27" s="2">
        <v>936</v>
      </c>
      <c r="S27" s="3">
        <v>954</v>
      </c>
      <c r="T27" s="2">
        <v>1816</v>
      </c>
      <c r="U27" s="2">
        <v>1412</v>
      </c>
      <c r="V27" s="2">
        <v>1369</v>
      </c>
      <c r="W27" s="2">
        <v>1213</v>
      </c>
      <c r="X27" s="2">
        <v>1079</v>
      </c>
      <c r="Y27" s="2">
        <v>929</v>
      </c>
      <c r="Z27" s="2">
        <v>872</v>
      </c>
      <c r="AA27" s="2">
        <v>817</v>
      </c>
      <c r="AB27" s="3">
        <v>781</v>
      </c>
    </row>
    <row r="28" spans="1:28" x14ac:dyDescent="0.25">
      <c r="A28" s="35" t="s">
        <v>20</v>
      </c>
      <c r="B28" s="2">
        <v>4720</v>
      </c>
      <c r="C28" s="2">
        <v>3684</v>
      </c>
      <c r="D28" s="2">
        <v>3935</v>
      </c>
      <c r="E28" s="2">
        <v>4070</v>
      </c>
      <c r="F28" s="2">
        <v>3954</v>
      </c>
      <c r="G28" s="2">
        <v>3627</v>
      </c>
      <c r="H28" s="2">
        <v>3379</v>
      </c>
      <c r="I28" s="2">
        <v>3562</v>
      </c>
      <c r="J28" s="2">
        <v>3415</v>
      </c>
      <c r="K28" s="5">
        <v>1003</v>
      </c>
      <c r="L28" s="2">
        <v>854</v>
      </c>
      <c r="M28" s="2">
        <v>1106</v>
      </c>
      <c r="N28" s="2">
        <v>1518</v>
      </c>
      <c r="O28" s="2">
        <v>1561</v>
      </c>
      <c r="P28" s="2">
        <v>1592</v>
      </c>
      <c r="Q28" s="2">
        <v>1576</v>
      </c>
      <c r="R28" s="2">
        <v>1604</v>
      </c>
      <c r="S28" s="3">
        <v>1545</v>
      </c>
      <c r="T28" s="2">
        <v>3717</v>
      </c>
      <c r="U28" s="2">
        <v>2830</v>
      </c>
      <c r="V28" s="2">
        <v>2829</v>
      </c>
      <c r="W28" s="2">
        <v>2552</v>
      </c>
      <c r="X28" s="2">
        <v>2393</v>
      </c>
      <c r="Y28" s="2">
        <v>2035</v>
      </c>
      <c r="Z28" s="2">
        <v>1803</v>
      </c>
      <c r="AA28" s="2">
        <v>1958</v>
      </c>
      <c r="AB28" s="3">
        <v>1870</v>
      </c>
    </row>
    <row r="29" spans="1:28" x14ac:dyDescent="0.25">
      <c r="A29" s="38" t="s">
        <v>25</v>
      </c>
      <c r="B29" s="13">
        <v>18582</v>
      </c>
      <c r="C29" s="13">
        <v>14566</v>
      </c>
      <c r="D29" s="13">
        <v>15579</v>
      </c>
      <c r="E29" s="13">
        <v>15345</v>
      </c>
      <c r="F29" s="13">
        <v>14196</v>
      </c>
      <c r="G29" s="13">
        <v>12846</v>
      </c>
      <c r="H29" s="13">
        <v>12098</v>
      </c>
      <c r="I29" s="13">
        <v>12483</v>
      </c>
      <c r="J29" s="13">
        <v>12185</v>
      </c>
      <c r="K29" s="12">
        <v>2854</v>
      </c>
      <c r="L29" s="13">
        <v>2383</v>
      </c>
      <c r="M29" s="13">
        <v>3077</v>
      </c>
      <c r="N29" s="13">
        <v>3836</v>
      </c>
      <c r="O29" s="13">
        <v>4107</v>
      </c>
      <c r="P29" s="13">
        <v>4075</v>
      </c>
      <c r="Q29" s="13">
        <v>3963</v>
      </c>
      <c r="R29" s="13">
        <v>4101</v>
      </c>
      <c r="S29" s="10">
        <v>4064</v>
      </c>
      <c r="T29" s="13">
        <v>15728</v>
      </c>
      <c r="U29" s="13">
        <v>12183</v>
      </c>
      <c r="V29" s="13">
        <v>12502</v>
      </c>
      <c r="W29" s="13">
        <v>11509</v>
      </c>
      <c r="X29" s="13">
        <v>10089</v>
      </c>
      <c r="Y29" s="13">
        <v>8771</v>
      </c>
      <c r="Z29" s="13">
        <v>8135</v>
      </c>
      <c r="AA29" s="13">
        <v>8382</v>
      </c>
      <c r="AB29" s="10">
        <v>8121</v>
      </c>
    </row>
    <row r="30" spans="1:28" x14ac:dyDescent="0.25">
      <c r="A30" s="39" t="s">
        <v>26</v>
      </c>
      <c r="B30" s="16">
        <v>112672</v>
      </c>
      <c r="C30" s="16">
        <v>90462</v>
      </c>
      <c r="D30" s="16">
        <v>97612</v>
      </c>
      <c r="E30" s="16">
        <v>99520</v>
      </c>
      <c r="F30" s="16">
        <v>100604</v>
      </c>
      <c r="G30" s="16">
        <v>97264</v>
      </c>
      <c r="H30" s="16">
        <v>96967</v>
      </c>
      <c r="I30" s="16">
        <v>101411</v>
      </c>
      <c r="J30" s="16">
        <v>100338</v>
      </c>
      <c r="K30" s="15">
        <v>15931</v>
      </c>
      <c r="L30" s="16">
        <v>13760</v>
      </c>
      <c r="M30" s="16">
        <v>18087</v>
      </c>
      <c r="N30" s="16">
        <v>22245</v>
      </c>
      <c r="O30" s="16">
        <v>24101</v>
      </c>
      <c r="P30" s="16">
        <v>24476</v>
      </c>
      <c r="Q30" s="16">
        <v>25159</v>
      </c>
      <c r="R30" s="16">
        <v>26712</v>
      </c>
      <c r="S30" s="17">
        <v>26501</v>
      </c>
      <c r="T30" s="16">
        <v>96741</v>
      </c>
      <c r="U30" s="16">
        <v>76702</v>
      </c>
      <c r="V30" s="16">
        <v>79525</v>
      </c>
      <c r="W30" s="16">
        <v>77275</v>
      </c>
      <c r="X30" s="16">
        <v>76503</v>
      </c>
      <c r="Y30" s="16">
        <v>72788</v>
      </c>
      <c r="Z30" s="16">
        <v>71808</v>
      </c>
      <c r="AA30" s="16">
        <v>74699</v>
      </c>
      <c r="AB30" s="17">
        <v>73837</v>
      </c>
    </row>
    <row r="31" spans="1:28" x14ac:dyDescent="0.25">
      <c r="A31" s="36" t="s">
        <v>27</v>
      </c>
      <c r="B31" s="4">
        <v>2332282</v>
      </c>
      <c r="C31" s="4">
        <v>1932752</v>
      </c>
      <c r="D31" s="4">
        <v>2228557</v>
      </c>
      <c r="E31" s="4">
        <v>2265211</v>
      </c>
      <c r="F31" s="4">
        <v>2325679</v>
      </c>
      <c r="G31" s="4">
        <v>2256459</v>
      </c>
      <c r="H31" s="4">
        <v>2284673</v>
      </c>
      <c r="I31" s="4">
        <v>2423548</v>
      </c>
      <c r="J31" s="4">
        <v>2417365</v>
      </c>
      <c r="K31" s="37">
        <v>509861</v>
      </c>
      <c r="L31" s="4">
        <v>461713</v>
      </c>
      <c r="M31" s="4">
        <v>610938</v>
      </c>
      <c r="N31" s="4">
        <v>694855</v>
      </c>
      <c r="O31" s="4">
        <v>751778</v>
      </c>
      <c r="P31" s="4">
        <v>758240</v>
      </c>
      <c r="Q31" s="4">
        <v>801967</v>
      </c>
      <c r="R31" s="4">
        <v>865537</v>
      </c>
      <c r="S31" s="34">
        <v>866585</v>
      </c>
      <c r="T31" s="4">
        <v>1822421</v>
      </c>
      <c r="U31" s="4">
        <v>1471039</v>
      </c>
      <c r="V31" s="4">
        <v>1617619</v>
      </c>
      <c r="W31" s="4">
        <v>1570356</v>
      </c>
      <c r="X31" s="4">
        <v>1573901</v>
      </c>
      <c r="Y31" s="4">
        <v>1498219</v>
      </c>
      <c r="Z31" s="4">
        <v>1482706</v>
      </c>
      <c r="AA31" s="4">
        <v>1558011</v>
      </c>
      <c r="AB31" s="34">
        <v>1550780</v>
      </c>
    </row>
    <row r="33" spans="1:28" ht="18.75" x14ac:dyDescent="0.3">
      <c r="A33" s="7" t="s">
        <v>42</v>
      </c>
    </row>
    <row r="34" spans="1:28" x14ac:dyDescent="0.25">
      <c r="A34" s="6" t="s">
        <v>29</v>
      </c>
    </row>
    <row r="36" spans="1:28" x14ac:dyDescent="0.25">
      <c r="A36" s="87" t="s">
        <v>28</v>
      </c>
      <c r="B36" s="84" t="s">
        <v>41</v>
      </c>
      <c r="C36" s="84"/>
      <c r="D36" s="84"/>
      <c r="E36" s="84"/>
      <c r="F36" s="84"/>
      <c r="G36" s="84"/>
      <c r="H36" s="84"/>
      <c r="I36" s="85"/>
      <c r="J36" s="68"/>
      <c r="K36" s="86" t="s">
        <v>39</v>
      </c>
      <c r="L36" s="84"/>
      <c r="M36" s="84"/>
      <c r="N36" s="84"/>
      <c r="O36" s="84"/>
      <c r="P36" s="84"/>
      <c r="Q36" s="84"/>
      <c r="R36" s="85"/>
      <c r="S36" s="68"/>
      <c r="T36" s="86" t="s">
        <v>0</v>
      </c>
      <c r="U36" s="84"/>
      <c r="V36" s="84"/>
      <c r="W36" s="84"/>
      <c r="X36" s="84"/>
      <c r="Y36" s="84"/>
      <c r="Z36" s="84"/>
      <c r="AA36" s="85"/>
      <c r="AB36" s="68"/>
    </row>
    <row r="37" spans="1:28" x14ac:dyDescent="0.25">
      <c r="A37" s="87"/>
      <c r="B37" s="24" t="s">
        <v>31</v>
      </c>
      <c r="C37" s="24" t="s">
        <v>32</v>
      </c>
      <c r="D37" s="24" t="s">
        <v>33</v>
      </c>
      <c r="E37" s="24" t="s">
        <v>34</v>
      </c>
      <c r="F37" s="24" t="s">
        <v>35</v>
      </c>
      <c r="G37" s="24" t="s">
        <v>36</v>
      </c>
      <c r="H37" s="24" t="s">
        <v>37</v>
      </c>
      <c r="I37" s="24" t="s">
        <v>50</v>
      </c>
      <c r="J37" s="75" t="s">
        <v>54</v>
      </c>
      <c r="K37" s="24" t="s">
        <v>31</v>
      </c>
      <c r="L37" s="24" t="s">
        <v>32</v>
      </c>
      <c r="M37" s="24" t="s">
        <v>33</v>
      </c>
      <c r="N37" s="24" t="s">
        <v>34</v>
      </c>
      <c r="O37" s="24" t="s">
        <v>35</v>
      </c>
      <c r="P37" s="24" t="s">
        <v>36</v>
      </c>
      <c r="Q37" s="24" t="s">
        <v>37</v>
      </c>
      <c r="R37" s="78" t="s">
        <v>50</v>
      </c>
      <c r="S37" s="76" t="s">
        <v>54</v>
      </c>
      <c r="T37" s="65" t="s">
        <v>31</v>
      </c>
      <c r="U37" s="24" t="s">
        <v>32</v>
      </c>
      <c r="V37" s="24" t="s">
        <v>33</v>
      </c>
      <c r="W37" s="24" t="s">
        <v>34</v>
      </c>
      <c r="X37" s="24" t="s">
        <v>35</v>
      </c>
      <c r="Y37" s="24" t="s">
        <v>36</v>
      </c>
      <c r="Z37" s="24" t="s">
        <v>37</v>
      </c>
      <c r="AA37" s="24" t="s">
        <v>50</v>
      </c>
      <c r="AB37" s="75" t="s">
        <v>54</v>
      </c>
    </row>
    <row r="38" spans="1:28" x14ac:dyDescent="0.25">
      <c r="A38" s="35" t="s">
        <v>2</v>
      </c>
      <c r="B38" s="41">
        <f t="shared" ref="B38:J38" si="0">(K38+T38)</f>
        <v>100</v>
      </c>
      <c r="C38" s="42">
        <f t="shared" si="0"/>
        <v>100</v>
      </c>
      <c r="D38" s="42">
        <f t="shared" si="0"/>
        <v>100</v>
      </c>
      <c r="E38" s="42">
        <f t="shared" si="0"/>
        <v>100</v>
      </c>
      <c r="F38" s="42">
        <f t="shared" si="0"/>
        <v>100</v>
      </c>
      <c r="G38" s="42">
        <f t="shared" si="0"/>
        <v>100</v>
      </c>
      <c r="H38" s="42">
        <f t="shared" si="0"/>
        <v>100</v>
      </c>
      <c r="I38" s="42">
        <f t="shared" si="0"/>
        <v>100</v>
      </c>
      <c r="J38" s="42">
        <f t="shared" si="0"/>
        <v>100</v>
      </c>
      <c r="K38" s="41">
        <f t="shared" ref="K38:S38" si="1">(K6/B6)*100</f>
        <v>8.9962161472726496</v>
      </c>
      <c r="L38" s="42">
        <f t="shared" si="1"/>
        <v>9.7778473091364191</v>
      </c>
      <c r="M38" s="42">
        <f t="shared" si="1"/>
        <v>11.719656532838245</v>
      </c>
      <c r="N38" s="42">
        <f t="shared" si="1"/>
        <v>13.670199764460147</v>
      </c>
      <c r="O38" s="42">
        <f t="shared" si="1"/>
        <v>14.556921839615653</v>
      </c>
      <c r="P38" s="42">
        <f t="shared" si="1"/>
        <v>15.20608326892143</v>
      </c>
      <c r="Q38" s="42">
        <f t="shared" si="1"/>
        <v>15.421484632436641</v>
      </c>
      <c r="R38" s="80">
        <f t="shared" si="1"/>
        <v>16.030420796221573</v>
      </c>
      <c r="S38" s="43">
        <f t="shared" si="1"/>
        <v>16.083447993752557</v>
      </c>
      <c r="T38" s="42">
        <f t="shared" ref="T38:AB38" si="2">(T6/B6)*100</f>
        <v>91.003783852727352</v>
      </c>
      <c r="U38" s="42">
        <f t="shared" si="2"/>
        <v>90.222152690863581</v>
      </c>
      <c r="V38" s="42">
        <f t="shared" si="2"/>
        <v>88.280343467161757</v>
      </c>
      <c r="W38" s="42">
        <f t="shared" si="2"/>
        <v>86.329800235539849</v>
      </c>
      <c r="X38" s="42">
        <f t="shared" si="2"/>
        <v>85.443078160384346</v>
      </c>
      <c r="Y38" s="42">
        <f t="shared" si="2"/>
        <v>84.793916731078568</v>
      </c>
      <c r="Z38" s="42">
        <f t="shared" si="2"/>
        <v>84.578515367563355</v>
      </c>
      <c r="AA38" s="42">
        <f t="shared" si="2"/>
        <v>83.969579203778423</v>
      </c>
      <c r="AB38" s="43">
        <f t="shared" si="2"/>
        <v>83.916552006247443</v>
      </c>
    </row>
    <row r="39" spans="1:28" x14ac:dyDescent="0.25">
      <c r="A39" s="35" t="s">
        <v>3</v>
      </c>
      <c r="B39" s="41">
        <f t="shared" ref="B39:B63" si="3">(K39+T39)</f>
        <v>100</v>
      </c>
      <c r="C39" s="42">
        <f t="shared" ref="C39:C63" si="4">(L39+U39)</f>
        <v>100</v>
      </c>
      <c r="D39" s="42">
        <f t="shared" ref="D39:D63" si="5">(M39+V39)</f>
        <v>100</v>
      </c>
      <c r="E39" s="42">
        <f t="shared" ref="E39:E63" si="6">(N39+W39)</f>
        <v>100</v>
      </c>
      <c r="F39" s="42">
        <f t="shared" ref="F39:F63" si="7">(O39+X39)</f>
        <v>100</v>
      </c>
      <c r="G39" s="42">
        <f t="shared" ref="G39:G63" si="8">(P39+Y39)</f>
        <v>100</v>
      </c>
      <c r="H39" s="42">
        <f t="shared" ref="H39:H63" si="9">(Q39+Z39)</f>
        <v>100</v>
      </c>
      <c r="I39" s="42">
        <f t="shared" ref="I39:I63" si="10">(R39+AA39)</f>
        <v>100</v>
      </c>
      <c r="J39" s="42">
        <f t="shared" ref="J39:J63" si="11">(S39+AB39)</f>
        <v>100</v>
      </c>
      <c r="K39" s="41">
        <f t="shared" ref="K39:K63" si="12">(K7/B7)*100</f>
        <v>39.650844363304429</v>
      </c>
      <c r="L39" s="42">
        <f t="shared" ref="L39:L63" si="13">(L7/C7)*100</f>
        <v>44.76047904191617</v>
      </c>
      <c r="M39" s="42">
        <f t="shared" ref="M39:M63" si="14">(M7/D7)*100</f>
        <v>49.316382825617652</v>
      </c>
      <c r="N39" s="42">
        <f t="shared" ref="N39:N63" si="15">(N7/E7)*100</f>
        <v>55.121000114692052</v>
      </c>
      <c r="O39" s="42">
        <f t="shared" ref="O39:O63" si="16">(O7/F7)*100</f>
        <v>56.37186254443607</v>
      </c>
      <c r="P39" s="42">
        <f t="shared" ref="P39:P63" si="17">(P7/G7)*100</f>
        <v>57.978956597983341</v>
      </c>
      <c r="Q39" s="42">
        <f t="shared" ref="Q39:Q63" si="18">(Q7/H7)*100</f>
        <v>59.771263602043078</v>
      </c>
      <c r="R39" s="42">
        <f t="shared" ref="R39:R63" si="19">(R7/I7)*100</f>
        <v>60.544882231629217</v>
      </c>
      <c r="S39" s="43">
        <f t="shared" ref="S39:S63" si="20">(S7/J7)*100</f>
        <v>60.272317997145052</v>
      </c>
      <c r="T39" s="42">
        <f t="shared" ref="T39:T63" si="21">(T7/B7)*100</f>
        <v>60.349155636695571</v>
      </c>
      <c r="U39" s="42">
        <f t="shared" ref="U39:U63" si="22">(U7/C7)*100</f>
        <v>55.23952095808383</v>
      </c>
      <c r="V39" s="42">
        <f t="shared" ref="V39:V63" si="23">(V7/D7)*100</f>
        <v>50.683617174382348</v>
      </c>
      <c r="W39" s="42">
        <f t="shared" ref="W39:W63" si="24">(W7/E7)*100</f>
        <v>44.878999885307948</v>
      </c>
      <c r="X39" s="42">
        <f t="shared" ref="X39:X63" si="25">(X7/F7)*100</f>
        <v>43.628137455563937</v>
      </c>
      <c r="Y39" s="42">
        <f t="shared" ref="Y39:Y63" si="26">(Y7/G7)*100</f>
        <v>42.021043402016659</v>
      </c>
      <c r="Z39" s="42">
        <f t="shared" ref="Z39:Z63" si="27">(Z7/H7)*100</f>
        <v>40.228736397956915</v>
      </c>
      <c r="AA39" s="42">
        <f t="shared" ref="AA39:AA63" si="28">(AA7/I7)*100</f>
        <v>39.455117768370776</v>
      </c>
      <c r="AB39" s="43">
        <f t="shared" ref="AB39:AB63" si="29">(AB7/J7)*100</f>
        <v>39.727682002854948</v>
      </c>
    </row>
    <row r="40" spans="1:28" x14ac:dyDescent="0.25">
      <c r="A40" s="38" t="s">
        <v>21</v>
      </c>
      <c r="B40" s="44">
        <f t="shared" si="3"/>
        <v>100</v>
      </c>
      <c r="C40" s="45">
        <f t="shared" si="4"/>
        <v>100</v>
      </c>
      <c r="D40" s="45">
        <f t="shared" si="5"/>
        <v>99.999999999999986</v>
      </c>
      <c r="E40" s="45">
        <f t="shared" si="6"/>
        <v>100</v>
      </c>
      <c r="F40" s="45">
        <f t="shared" si="7"/>
        <v>100</v>
      </c>
      <c r="G40" s="45">
        <f t="shared" si="8"/>
        <v>100</v>
      </c>
      <c r="H40" s="45">
        <f t="shared" si="9"/>
        <v>100</v>
      </c>
      <c r="I40" s="45">
        <f t="shared" si="10"/>
        <v>100</v>
      </c>
      <c r="J40" s="45">
        <f t="shared" si="11"/>
        <v>100</v>
      </c>
      <c r="K40" s="44">
        <f t="shared" si="12"/>
        <v>13.810342973873777</v>
      </c>
      <c r="L40" s="45">
        <f t="shared" si="13"/>
        <v>15.402625820568927</v>
      </c>
      <c r="M40" s="45">
        <f t="shared" si="14"/>
        <v>17.815197946643853</v>
      </c>
      <c r="N40" s="45">
        <f t="shared" si="15"/>
        <v>20.397602471985408</v>
      </c>
      <c r="O40" s="45">
        <f t="shared" si="16"/>
        <v>21.423264699639141</v>
      </c>
      <c r="P40" s="45">
        <f t="shared" si="17"/>
        <v>22.053585528047304</v>
      </c>
      <c r="Q40" s="45">
        <f t="shared" si="18"/>
        <v>22.182162866670051</v>
      </c>
      <c r="R40" s="45">
        <f t="shared" si="19"/>
        <v>22.540957581915162</v>
      </c>
      <c r="S40" s="46">
        <f t="shared" si="20"/>
        <v>22.482469112245383</v>
      </c>
      <c r="T40" s="45">
        <f t="shared" si="21"/>
        <v>86.189657026126227</v>
      </c>
      <c r="U40" s="45">
        <f t="shared" si="22"/>
        <v>84.597374179431071</v>
      </c>
      <c r="V40" s="45">
        <f t="shared" si="23"/>
        <v>82.184802053356137</v>
      </c>
      <c r="W40" s="45">
        <f t="shared" si="24"/>
        <v>79.602397528014592</v>
      </c>
      <c r="X40" s="45">
        <f t="shared" si="25"/>
        <v>78.576735300360852</v>
      </c>
      <c r="Y40" s="45">
        <f t="shared" si="26"/>
        <v>77.946414471952693</v>
      </c>
      <c r="Z40" s="45">
        <f t="shared" si="27"/>
        <v>77.817837133329945</v>
      </c>
      <c r="AA40" s="45">
        <f t="shared" si="28"/>
        <v>77.459042418084834</v>
      </c>
      <c r="AB40" s="46">
        <f t="shared" si="29"/>
        <v>77.517530887754617</v>
      </c>
    </row>
    <row r="41" spans="1:28" x14ac:dyDescent="0.25">
      <c r="A41" s="35" t="s">
        <v>4</v>
      </c>
      <c r="B41" s="41">
        <f t="shared" si="3"/>
        <v>99.999999999999986</v>
      </c>
      <c r="C41" s="42">
        <f t="shared" si="4"/>
        <v>100</v>
      </c>
      <c r="D41" s="42">
        <f t="shared" si="5"/>
        <v>100</v>
      </c>
      <c r="E41" s="42">
        <f t="shared" si="6"/>
        <v>100</v>
      </c>
      <c r="F41" s="42">
        <f t="shared" si="7"/>
        <v>100</v>
      </c>
      <c r="G41" s="42">
        <f t="shared" si="8"/>
        <v>100</v>
      </c>
      <c r="H41" s="42">
        <f t="shared" si="9"/>
        <v>100</v>
      </c>
      <c r="I41" s="42">
        <f t="shared" si="10"/>
        <v>100</v>
      </c>
      <c r="J41" s="42">
        <f t="shared" si="11"/>
        <v>100</v>
      </c>
      <c r="K41" s="41">
        <f t="shared" si="12"/>
        <v>10.047893656534063</v>
      </c>
      <c r="L41" s="42">
        <f t="shared" si="13"/>
        <v>11.854502087060228</v>
      </c>
      <c r="M41" s="42">
        <f t="shared" si="14"/>
        <v>14.776085473971357</v>
      </c>
      <c r="N41" s="42">
        <f t="shared" si="15"/>
        <v>18.426687704271387</v>
      </c>
      <c r="O41" s="42">
        <f t="shared" si="16"/>
        <v>19.991075412762161</v>
      </c>
      <c r="P41" s="42">
        <f t="shared" si="17"/>
        <v>20.353025936599423</v>
      </c>
      <c r="Q41" s="42">
        <f t="shared" si="18"/>
        <v>21.672376601954067</v>
      </c>
      <c r="R41" s="42">
        <f t="shared" si="19"/>
        <v>21.487910725356478</v>
      </c>
      <c r="S41" s="43">
        <f t="shared" si="20"/>
        <v>21.930824781451918</v>
      </c>
      <c r="T41" s="42">
        <f t="shared" si="21"/>
        <v>89.952106343465928</v>
      </c>
      <c r="U41" s="42">
        <f t="shared" si="22"/>
        <v>88.145497912939774</v>
      </c>
      <c r="V41" s="42">
        <f t="shared" si="23"/>
        <v>85.223914526028636</v>
      </c>
      <c r="W41" s="42">
        <f t="shared" si="24"/>
        <v>81.573312295728613</v>
      </c>
      <c r="X41" s="42">
        <f t="shared" si="25"/>
        <v>80.008924587237843</v>
      </c>
      <c r="Y41" s="42">
        <f t="shared" si="26"/>
        <v>79.646974063400577</v>
      </c>
      <c r="Z41" s="42">
        <f t="shared" si="27"/>
        <v>78.32762339804593</v>
      </c>
      <c r="AA41" s="42">
        <f t="shared" si="28"/>
        <v>78.512089274643529</v>
      </c>
      <c r="AB41" s="43">
        <f t="shared" si="29"/>
        <v>78.069175218548082</v>
      </c>
    </row>
    <row r="42" spans="1:28" x14ac:dyDescent="0.25">
      <c r="A42" s="35" t="s">
        <v>5</v>
      </c>
      <c r="B42" s="41">
        <f t="shared" si="3"/>
        <v>100</v>
      </c>
      <c r="C42" s="42">
        <f t="shared" si="4"/>
        <v>100</v>
      </c>
      <c r="D42" s="42">
        <f t="shared" si="5"/>
        <v>99.999999999999986</v>
      </c>
      <c r="E42" s="42">
        <f t="shared" si="6"/>
        <v>100</v>
      </c>
      <c r="F42" s="42">
        <f t="shared" si="7"/>
        <v>100</v>
      </c>
      <c r="G42" s="42">
        <f t="shared" si="8"/>
        <v>100</v>
      </c>
      <c r="H42" s="42">
        <f t="shared" si="9"/>
        <v>100</v>
      </c>
      <c r="I42" s="42">
        <f t="shared" si="10"/>
        <v>99.999999999999986</v>
      </c>
      <c r="J42" s="42">
        <f t="shared" si="11"/>
        <v>100</v>
      </c>
      <c r="K42" s="41">
        <f t="shared" si="12"/>
        <v>10.664256665160416</v>
      </c>
      <c r="L42" s="42">
        <f t="shared" si="13"/>
        <v>10.518814139110605</v>
      </c>
      <c r="M42" s="42">
        <f t="shared" si="14"/>
        <v>14.751689685571554</v>
      </c>
      <c r="N42" s="42">
        <f t="shared" si="15"/>
        <v>19.049025398700532</v>
      </c>
      <c r="O42" s="42">
        <f t="shared" si="16"/>
        <v>21.044402751719826</v>
      </c>
      <c r="P42" s="42">
        <f t="shared" si="17"/>
        <v>24.466282616062351</v>
      </c>
      <c r="Q42" s="42">
        <f t="shared" si="18"/>
        <v>29.130116959064328</v>
      </c>
      <c r="R42" s="42">
        <f t="shared" si="19"/>
        <v>31.605471562275017</v>
      </c>
      <c r="S42" s="43">
        <f t="shared" si="20"/>
        <v>31.266149870801037</v>
      </c>
      <c r="T42" s="42">
        <f t="shared" si="21"/>
        <v>89.335743334839577</v>
      </c>
      <c r="U42" s="42">
        <f t="shared" si="22"/>
        <v>89.481185860889397</v>
      </c>
      <c r="V42" s="42">
        <f t="shared" si="23"/>
        <v>85.248310314428437</v>
      </c>
      <c r="W42" s="42">
        <f t="shared" si="24"/>
        <v>80.950974601299464</v>
      </c>
      <c r="X42" s="42">
        <f t="shared" si="25"/>
        <v>78.955597248280171</v>
      </c>
      <c r="Y42" s="42">
        <f t="shared" si="26"/>
        <v>75.533717383937642</v>
      </c>
      <c r="Z42" s="42">
        <f t="shared" si="27"/>
        <v>70.869883040935676</v>
      </c>
      <c r="AA42" s="42">
        <f t="shared" si="28"/>
        <v>68.394528437724972</v>
      </c>
      <c r="AB42" s="43">
        <f t="shared" si="29"/>
        <v>68.73385012919897</v>
      </c>
    </row>
    <row r="43" spans="1:28" x14ac:dyDescent="0.25">
      <c r="A43" s="35" t="s">
        <v>6</v>
      </c>
      <c r="B43" s="41">
        <f t="shared" si="3"/>
        <v>100</v>
      </c>
      <c r="C43" s="42">
        <f t="shared" si="4"/>
        <v>100</v>
      </c>
      <c r="D43" s="42">
        <f t="shared" si="5"/>
        <v>100</v>
      </c>
      <c r="E43" s="42">
        <f t="shared" si="6"/>
        <v>99.999999999999986</v>
      </c>
      <c r="F43" s="42">
        <f t="shared" si="7"/>
        <v>100</v>
      </c>
      <c r="G43" s="42">
        <f t="shared" si="8"/>
        <v>100</v>
      </c>
      <c r="H43" s="42">
        <f t="shared" si="9"/>
        <v>100</v>
      </c>
      <c r="I43" s="42">
        <f t="shared" si="10"/>
        <v>100</v>
      </c>
      <c r="J43" s="42">
        <f t="shared" si="11"/>
        <v>100</v>
      </c>
      <c r="K43" s="41">
        <f t="shared" si="12"/>
        <v>9.5817490494296589</v>
      </c>
      <c r="L43" s="42">
        <f t="shared" si="13"/>
        <v>7.0780399274047179</v>
      </c>
      <c r="M43" s="42">
        <f t="shared" si="14"/>
        <v>11.71088746569076</v>
      </c>
      <c r="N43" s="42">
        <f t="shared" si="15"/>
        <v>12.413793103448276</v>
      </c>
      <c r="O43" s="42">
        <f t="shared" si="16"/>
        <v>14.040728831725616</v>
      </c>
      <c r="P43" s="42">
        <f t="shared" si="17"/>
        <v>18.728323699421964</v>
      </c>
      <c r="Q43" s="42">
        <f t="shared" si="18"/>
        <v>21.680216802168022</v>
      </c>
      <c r="R43" s="42">
        <f t="shared" si="19"/>
        <v>22.598870056497177</v>
      </c>
      <c r="S43" s="43">
        <f t="shared" si="20"/>
        <v>23.546099290780141</v>
      </c>
      <c r="T43" s="42">
        <f t="shared" si="21"/>
        <v>90.418250950570339</v>
      </c>
      <c r="U43" s="42">
        <f t="shared" si="22"/>
        <v>92.921960072595283</v>
      </c>
      <c r="V43" s="42">
        <f t="shared" si="23"/>
        <v>88.28911253430924</v>
      </c>
      <c r="W43" s="42">
        <f t="shared" si="24"/>
        <v>87.586206896551715</v>
      </c>
      <c r="X43" s="42">
        <f t="shared" si="25"/>
        <v>85.959271168274384</v>
      </c>
      <c r="Y43" s="42">
        <f t="shared" si="26"/>
        <v>81.271676300578036</v>
      </c>
      <c r="Z43" s="42">
        <f t="shared" si="27"/>
        <v>78.319783197831981</v>
      </c>
      <c r="AA43" s="42">
        <f t="shared" si="28"/>
        <v>77.401129943502823</v>
      </c>
      <c r="AB43" s="43">
        <f t="shared" si="29"/>
        <v>76.453900709219852</v>
      </c>
    </row>
    <row r="44" spans="1:28" x14ac:dyDescent="0.25">
      <c r="A44" s="35" t="s">
        <v>7</v>
      </c>
      <c r="B44" s="41">
        <f t="shared" si="3"/>
        <v>100</v>
      </c>
      <c r="C44" s="42">
        <f t="shared" si="4"/>
        <v>100</v>
      </c>
      <c r="D44" s="42">
        <f t="shared" si="5"/>
        <v>100</v>
      </c>
      <c r="E44" s="42">
        <f t="shared" si="6"/>
        <v>100</v>
      </c>
      <c r="F44" s="42">
        <f t="shared" si="7"/>
        <v>100</v>
      </c>
      <c r="G44" s="42">
        <f t="shared" si="8"/>
        <v>100</v>
      </c>
      <c r="H44" s="42">
        <f t="shared" si="9"/>
        <v>100</v>
      </c>
      <c r="I44" s="42">
        <f t="shared" si="10"/>
        <v>100</v>
      </c>
      <c r="J44" s="42">
        <f t="shared" si="11"/>
        <v>100</v>
      </c>
      <c r="K44" s="41">
        <f t="shared" si="12"/>
        <v>18.275707229456668</v>
      </c>
      <c r="L44" s="42">
        <f t="shared" si="13"/>
        <v>17.366466723793202</v>
      </c>
      <c r="M44" s="42">
        <f t="shared" si="14"/>
        <v>22.043150506888484</v>
      </c>
      <c r="N44" s="42">
        <f t="shared" si="15"/>
        <v>28.881511746680289</v>
      </c>
      <c r="O44" s="42">
        <f t="shared" si="16"/>
        <v>33.073525591062612</v>
      </c>
      <c r="P44" s="42">
        <f t="shared" si="17"/>
        <v>35.818431911966982</v>
      </c>
      <c r="Q44" s="42">
        <f t="shared" si="18"/>
        <v>39.868908520946142</v>
      </c>
      <c r="R44" s="42">
        <f t="shared" si="19"/>
        <v>41.940928270042193</v>
      </c>
      <c r="S44" s="43">
        <f t="shared" si="20"/>
        <v>43.126450116009281</v>
      </c>
      <c r="T44" s="42">
        <f t="shared" si="21"/>
        <v>81.724292770543329</v>
      </c>
      <c r="U44" s="42">
        <f t="shared" si="22"/>
        <v>82.633533276206791</v>
      </c>
      <c r="V44" s="42">
        <f t="shared" si="23"/>
        <v>77.95684949311152</v>
      </c>
      <c r="W44" s="42">
        <f t="shared" si="24"/>
        <v>71.118488253319711</v>
      </c>
      <c r="X44" s="42">
        <f t="shared" si="25"/>
        <v>66.926474408937381</v>
      </c>
      <c r="Y44" s="42">
        <f t="shared" si="26"/>
        <v>64.181568088033018</v>
      </c>
      <c r="Z44" s="42">
        <f t="shared" si="27"/>
        <v>60.131091479053865</v>
      </c>
      <c r="AA44" s="42">
        <f t="shared" si="28"/>
        <v>58.0590717299578</v>
      </c>
      <c r="AB44" s="43">
        <f t="shared" si="29"/>
        <v>56.873549883990712</v>
      </c>
    </row>
    <row r="45" spans="1:28" x14ac:dyDescent="0.25">
      <c r="A45" s="35" t="s">
        <v>8</v>
      </c>
      <c r="B45" s="41">
        <f t="shared" si="3"/>
        <v>100</v>
      </c>
      <c r="C45" s="42">
        <f t="shared" si="4"/>
        <v>100</v>
      </c>
      <c r="D45" s="42">
        <f t="shared" si="5"/>
        <v>100</v>
      </c>
      <c r="E45" s="42">
        <f t="shared" si="6"/>
        <v>100</v>
      </c>
      <c r="F45" s="42">
        <f t="shared" si="7"/>
        <v>100</v>
      </c>
      <c r="G45" s="42">
        <f t="shared" si="8"/>
        <v>100</v>
      </c>
      <c r="H45" s="42">
        <f t="shared" si="9"/>
        <v>100</v>
      </c>
      <c r="I45" s="42">
        <f t="shared" si="10"/>
        <v>100</v>
      </c>
      <c r="J45" s="42">
        <f t="shared" si="11"/>
        <v>100</v>
      </c>
      <c r="K45" s="41">
        <f t="shared" si="12"/>
        <v>13.417105796513983</v>
      </c>
      <c r="L45" s="42">
        <f t="shared" si="13"/>
        <v>13.078579117330463</v>
      </c>
      <c r="M45" s="42">
        <f t="shared" si="14"/>
        <v>17.895299145299145</v>
      </c>
      <c r="N45" s="42">
        <f t="shared" si="15"/>
        <v>24.620573355817875</v>
      </c>
      <c r="O45" s="42">
        <f t="shared" si="16"/>
        <v>23.493609251369445</v>
      </c>
      <c r="P45" s="42">
        <f t="shared" si="17"/>
        <v>29.458917835671343</v>
      </c>
      <c r="Q45" s="42">
        <f t="shared" si="18"/>
        <v>33.883704235463028</v>
      </c>
      <c r="R45" s="42">
        <f t="shared" si="19"/>
        <v>35.333333333333336</v>
      </c>
      <c r="S45" s="43">
        <f t="shared" si="20"/>
        <v>36.765827612509533</v>
      </c>
      <c r="T45" s="42">
        <f t="shared" si="21"/>
        <v>86.582894203486021</v>
      </c>
      <c r="U45" s="42">
        <f t="shared" si="22"/>
        <v>86.921420882669537</v>
      </c>
      <c r="V45" s="42">
        <f t="shared" si="23"/>
        <v>82.104700854700852</v>
      </c>
      <c r="W45" s="42">
        <f t="shared" si="24"/>
        <v>75.379426644182118</v>
      </c>
      <c r="X45" s="42">
        <f t="shared" si="25"/>
        <v>76.506390748630551</v>
      </c>
      <c r="Y45" s="42">
        <f t="shared" si="26"/>
        <v>70.541082164328657</v>
      </c>
      <c r="Z45" s="42">
        <f t="shared" si="27"/>
        <v>66.116295764536972</v>
      </c>
      <c r="AA45" s="42">
        <f t="shared" si="28"/>
        <v>64.666666666666657</v>
      </c>
      <c r="AB45" s="43">
        <f t="shared" si="29"/>
        <v>63.23417238749046</v>
      </c>
    </row>
    <row r="46" spans="1:28" x14ac:dyDescent="0.25">
      <c r="A46" s="35" t="s">
        <v>9</v>
      </c>
      <c r="B46" s="41">
        <f t="shared" si="3"/>
        <v>100</v>
      </c>
      <c r="C46" s="42">
        <f t="shared" si="4"/>
        <v>100</v>
      </c>
      <c r="D46" s="42">
        <f t="shared" si="5"/>
        <v>100</v>
      </c>
      <c r="E46" s="42">
        <f t="shared" si="6"/>
        <v>100</v>
      </c>
      <c r="F46" s="42">
        <f t="shared" si="7"/>
        <v>100</v>
      </c>
      <c r="G46" s="42">
        <f t="shared" si="8"/>
        <v>100</v>
      </c>
      <c r="H46" s="42">
        <f t="shared" si="9"/>
        <v>100</v>
      </c>
      <c r="I46" s="42">
        <f t="shared" si="10"/>
        <v>100</v>
      </c>
      <c r="J46" s="42">
        <f t="shared" si="11"/>
        <v>100</v>
      </c>
      <c r="K46" s="41">
        <f t="shared" si="12"/>
        <v>18.766066838046271</v>
      </c>
      <c r="L46" s="42">
        <f t="shared" si="13"/>
        <v>18.374356038923871</v>
      </c>
      <c r="M46" s="42">
        <f t="shared" si="14"/>
        <v>26.936619718309856</v>
      </c>
      <c r="N46" s="42">
        <f t="shared" si="15"/>
        <v>32.626619552414603</v>
      </c>
      <c r="O46" s="42">
        <f t="shared" si="16"/>
        <v>35.207823960880198</v>
      </c>
      <c r="P46" s="42">
        <f t="shared" si="17"/>
        <v>39.816772374911906</v>
      </c>
      <c r="Q46" s="42">
        <f t="shared" si="18"/>
        <v>42.081101759755164</v>
      </c>
      <c r="R46" s="42">
        <f t="shared" si="19"/>
        <v>45.553822152886113</v>
      </c>
      <c r="S46" s="43">
        <f t="shared" si="20"/>
        <v>45.534995977473855</v>
      </c>
      <c r="T46" s="42">
        <f t="shared" si="21"/>
        <v>81.233933161953729</v>
      </c>
      <c r="U46" s="42">
        <f t="shared" si="22"/>
        <v>81.625643961076136</v>
      </c>
      <c r="V46" s="42">
        <f t="shared" si="23"/>
        <v>73.063380281690144</v>
      </c>
      <c r="W46" s="42">
        <f t="shared" si="24"/>
        <v>67.37338044758539</v>
      </c>
      <c r="X46" s="42">
        <f t="shared" si="25"/>
        <v>64.792176039119809</v>
      </c>
      <c r="Y46" s="42">
        <f t="shared" si="26"/>
        <v>60.183227625088087</v>
      </c>
      <c r="Z46" s="42">
        <f t="shared" si="27"/>
        <v>57.918898240244829</v>
      </c>
      <c r="AA46" s="42">
        <f t="shared" si="28"/>
        <v>54.446177847113887</v>
      </c>
      <c r="AB46" s="43">
        <f t="shared" si="29"/>
        <v>54.465004022526145</v>
      </c>
    </row>
    <row r="47" spans="1:28" x14ac:dyDescent="0.25">
      <c r="A47" s="35" t="s">
        <v>10</v>
      </c>
      <c r="B47" s="41">
        <f t="shared" si="3"/>
        <v>100.00000000000001</v>
      </c>
      <c r="C47" s="42">
        <f t="shared" si="4"/>
        <v>100</v>
      </c>
      <c r="D47" s="42">
        <f t="shared" si="5"/>
        <v>100</v>
      </c>
      <c r="E47" s="42">
        <f t="shared" si="6"/>
        <v>99.999999999999986</v>
      </c>
      <c r="F47" s="42">
        <f t="shared" si="7"/>
        <v>100</v>
      </c>
      <c r="G47" s="42">
        <f t="shared" si="8"/>
        <v>100</v>
      </c>
      <c r="H47" s="42">
        <f t="shared" si="9"/>
        <v>100</v>
      </c>
      <c r="I47" s="42">
        <f t="shared" si="10"/>
        <v>100</v>
      </c>
      <c r="J47" s="42">
        <f t="shared" si="11"/>
        <v>100.00000000000001</v>
      </c>
      <c r="K47" s="41">
        <f t="shared" si="12"/>
        <v>18.120104438642297</v>
      </c>
      <c r="L47" s="42">
        <f t="shared" si="13"/>
        <v>18.513773222293402</v>
      </c>
      <c r="M47" s="42">
        <f t="shared" si="14"/>
        <v>21.789137380191693</v>
      </c>
      <c r="N47" s="42">
        <f t="shared" si="15"/>
        <v>26.111458985597995</v>
      </c>
      <c r="O47" s="42">
        <f t="shared" si="16"/>
        <v>27.545284197376642</v>
      </c>
      <c r="P47" s="42">
        <f t="shared" si="17"/>
        <v>28.336755646817245</v>
      </c>
      <c r="Q47" s="42">
        <f t="shared" si="18"/>
        <v>31.492109038737446</v>
      </c>
      <c r="R47" s="42">
        <f t="shared" si="19"/>
        <v>31.106612685560052</v>
      </c>
      <c r="S47" s="43">
        <f t="shared" si="20"/>
        <v>30.358397751229798</v>
      </c>
      <c r="T47" s="42">
        <f t="shared" si="21"/>
        <v>81.879895561357714</v>
      </c>
      <c r="U47" s="42">
        <f t="shared" si="22"/>
        <v>81.486226777706591</v>
      </c>
      <c r="V47" s="42">
        <f t="shared" si="23"/>
        <v>78.21086261980831</v>
      </c>
      <c r="W47" s="42">
        <f t="shared" si="24"/>
        <v>73.888541014401994</v>
      </c>
      <c r="X47" s="42">
        <f t="shared" si="25"/>
        <v>72.454715802623355</v>
      </c>
      <c r="Y47" s="42">
        <f t="shared" si="26"/>
        <v>71.663244353182748</v>
      </c>
      <c r="Z47" s="42">
        <f t="shared" si="27"/>
        <v>68.507890961262547</v>
      </c>
      <c r="AA47" s="42">
        <f t="shared" si="28"/>
        <v>68.893387314439948</v>
      </c>
      <c r="AB47" s="43">
        <f t="shared" si="29"/>
        <v>69.641602248770212</v>
      </c>
    </row>
    <row r="48" spans="1:28" x14ac:dyDescent="0.25">
      <c r="A48" s="38" t="s">
        <v>22</v>
      </c>
      <c r="B48" s="44">
        <f t="shared" si="3"/>
        <v>100</v>
      </c>
      <c r="C48" s="45">
        <f t="shared" si="4"/>
        <v>100</v>
      </c>
      <c r="D48" s="45">
        <f t="shared" si="5"/>
        <v>100</v>
      </c>
      <c r="E48" s="45">
        <f t="shared" si="6"/>
        <v>100</v>
      </c>
      <c r="F48" s="45">
        <f t="shared" si="7"/>
        <v>100</v>
      </c>
      <c r="G48" s="45">
        <f t="shared" si="8"/>
        <v>100</v>
      </c>
      <c r="H48" s="45">
        <f t="shared" si="9"/>
        <v>100</v>
      </c>
      <c r="I48" s="45">
        <f t="shared" si="10"/>
        <v>100</v>
      </c>
      <c r="J48" s="45">
        <f t="shared" si="11"/>
        <v>100</v>
      </c>
      <c r="K48" s="44">
        <f t="shared" si="12"/>
        <v>13.101466362095646</v>
      </c>
      <c r="L48" s="45">
        <f t="shared" si="13"/>
        <v>13.396731603730034</v>
      </c>
      <c r="M48" s="45">
        <f t="shared" si="14"/>
        <v>17.561260210035005</v>
      </c>
      <c r="N48" s="45">
        <f t="shared" si="15"/>
        <v>22.215235357527849</v>
      </c>
      <c r="O48" s="45">
        <f t="shared" si="16"/>
        <v>24.156891495601172</v>
      </c>
      <c r="P48" s="45">
        <f t="shared" si="17"/>
        <v>26.299861083548322</v>
      </c>
      <c r="Q48" s="45">
        <f t="shared" si="18"/>
        <v>29.143369553750397</v>
      </c>
      <c r="R48" s="45">
        <f t="shared" si="19"/>
        <v>30.093652445369408</v>
      </c>
      <c r="S48" s="46">
        <f t="shared" si="20"/>
        <v>30.48793508434764</v>
      </c>
      <c r="T48" s="45">
        <f t="shared" si="21"/>
        <v>86.89853363790435</v>
      </c>
      <c r="U48" s="45">
        <f t="shared" si="22"/>
        <v>86.603268396269968</v>
      </c>
      <c r="V48" s="45">
        <f t="shared" si="23"/>
        <v>82.438739789964998</v>
      </c>
      <c r="W48" s="45">
        <f t="shared" si="24"/>
        <v>77.784764642472155</v>
      </c>
      <c r="X48" s="45">
        <f t="shared" si="25"/>
        <v>75.843108504398828</v>
      </c>
      <c r="Y48" s="45">
        <f t="shared" si="26"/>
        <v>73.700138916451678</v>
      </c>
      <c r="Z48" s="45">
        <f t="shared" si="27"/>
        <v>70.856630446249596</v>
      </c>
      <c r="AA48" s="45">
        <f t="shared" si="28"/>
        <v>69.906347554630585</v>
      </c>
      <c r="AB48" s="46">
        <f t="shared" si="29"/>
        <v>69.51206491565236</v>
      </c>
    </row>
    <row r="49" spans="1:28" x14ac:dyDescent="0.25">
      <c r="A49" s="35" t="s">
        <v>11</v>
      </c>
      <c r="B49" s="41">
        <f t="shared" si="3"/>
        <v>100</v>
      </c>
      <c r="C49" s="42">
        <f t="shared" si="4"/>
        <v>99.999999999999986</v>
      </c>
      <c r="D49" s="42">
        <f t="shared" si="5"/>
        <v>100</v>
      </c>
      <c r="E49" s="42">
        <f t="shared" si="6"/>
        <v>100</v>
      </c>
      <c r="F49" s="42">
        <f t="shared" si="7"/>
        <v>99.999999999999986</v>
      </c>
      <c r="G49" s="42">
        <f t="shared" si="8"/>
        <v>100</v>
      </c>
      <c r="H49" s="42">
        <f t="shared" si="9"/>
        <v>100</v>
      </c>
      <c r="I49" s="42">
        <f t="shared" si="10"/>
        <v>100</v>
      </c>
      <c r="J49" s="42">
        <f t="shared" si="11"/>
        <v>100</v>
      </c>
      <c r="K49" s="41">
        <f t="shared" si="12"/>
        <v>17.474866942637494</v>
      </c>
      <c r="L49" s="42">
        <f t="shared" si="13"/>
        <v>16.306339318431657</v>
      </c>
      <c r="M49" s="42">
        <f t="shared" si="14"/>
        <v>21.659324522760645</v>
      </c>
      <c r="N49" s="42">
        <f t="shared" si="15"/>
        <v>27.025089605734763</v>
      </c>
      <c r="O49" s="42">
        <f t="shared" si="16"/>
        <v>28.693181818181817</v>
      </c>
      <c r="P49" s="42">
        <f t="shared" si="17"/>
        <v>31.209708001516873</v>
      </c>
      <c r="Q49" s="42">
        <f t="shared" si="18"/>
        <v>33.017002767892443</v>
      </c>
      <c r="R49" s="42">
        <f t="shared" si="19"/>
        <v>33.997608609007571</v>
      </c>
      <c r="S49" s="43">
        <f t="shared" si="20"/>
        <v>34.768347683476833</v>
      </c>
      <c r="T49" s="42">
        <f t="shared" si="21"/>
        <v>82.52513305736251</v>
      </c>
      <c r="U49" s="42">
        <f t="shared" si="22"/>
        <v>83.693660681568332</v>
      </c>
      <c r="V49" s="42">
        <f t="shared" si="23"/>
        <v>78.340675477239358</v>
      </c>
      <c r="W49" s="42">
        <f t="shared" si="24"/>
        <v>72.974910394265237</v>
      </c>
      <c r="X49" s="42">
        <f t="shared" si="25"/>
        <v>71.306818181818173</v>
      </c>
      <c r="Y49" s="42">
        <f t="shared" si="26"/>
        <v>68.790291998483127</v>
      </c>
      <c r="Z49" s="42">
        <f t="shared" si="27"/>
        <v>66.98299723210755</v>
      </c>
      <c r="AA49" s="42">
        <f t="shared" si="28"/>
        <v>66.002391390992429</v>
      </c>
      <c r="AB49" s="43">
        <f t="shared" si="29"/>
        <v>65.231652316523167</v>
      </c>
    </row>
    <row r="50" spans="1:28" x14ac:dyDescent="0.25">
      <c r="A50" s="35" t="s">
        <v>12</v>
      </c>
      <c r="B50" s="41">
        <f t="shared" si="3"/>
        <v>100</v>
      </c>
      <c r="C50" s="42">
        <f t="shared" si="4"/>
        <v>100</v>
      </c>
      <c r="D50" s="42">
        <f t="shared" si="5"/>
        <v>100</v>
      </c>
      <c r="E50" s="42">
        <f t="shared" si="6"/>
        <v>100</v>
      </c>
      <c r="F50" s="42">
        <f t="shared" si="7"/>
        <v>100</v>
      </c>
      <c r="G50" s="42">
        <f t="shared" si="8"/>
        <v>100</v>
      </c>
      <c r="H50" s="42">
        <f t="shared" si="9"/>
        <v>100</v>
      </c>
      <c r="I50" s="42">
        <f t="shared" si="10"/>
        <v>100</v>
      </c>
      <c r="J50" s="42">
        <f t="shared" si="11"/>
        <v>100</v>
      </c>
      <c r="K50" s="41">
        <f t="shared" si="12"/>
        <v>15.811209439528023</v>
      </c>
      <c r="L50" s="42">
        <f t="shared" si="13"/>
        <v>20.385232744783309</v>
      </c>
      <c r="M50" s="42">
        <f t="shared" si="14"/>
        <v>22.462030375699442</v>
      </c>
      <c r="N50" s="42">
        <f t="shared" si="15"/>
        <v>30.971993410214164</v>
      </c>
      <c r="O50" s="42">
        <f t="shared" si="16"/>
        <v>29.889923793395429</v>
      </c>
      <c r="P50" s="42">
        <f t="shared" si="17"/>
        <v>32.715477293790549</v>
      </c>
      <c r="Q50" s="42">
        <f t="shared" si="18"/>
        <v>36.116504854368934</v>
      </c>
      <c r="R50" s="42">
        <f t="shared" si="19"/>
        <v>38.757396449704139</v>
      </c>
      <c r="S50" s="43">
        <f t="shared" si="20"/>
        <v>38.741396263520159</v>
      </c>
      <c r="T50" s="42">
        <f t="shared" si="21"/>
        <v>84.188790560471972</v>
      </c>
      <c r="U50" s="42">
        <f t="shared" si="22"/>
        <v>79.614767255216691</v>
      </c>
      <c r="V50" s="42">
        <f t="shared" si="23"/>
        <v>77.537969624300558</v>
      </c>
      <c r="W50" s="42">
        <f t="shared" si="24"/>
        <v>69.028006589785832</v>
      </c>
      <c r="X50" s="42">
        <f t="shared" si="25"/>
        <v>70.110076206604575</v>
      </c>
      <c r="Y50" s="42">
        <f t="shared" si="26"/>
        <v>67.284522706209444</v>
      </c>
      <c r="Z50" s="42">
        <f t="shared" si="27"/>
        <v>63.883495145631066</v>
      </c>
      <c r="AA50" s="42">
        <f t="shared" si="28"/>
        <v>61.242603550295861</v>
      </c>
      <c r="AB50" s="43">
        <f t="shared" si="29"/>
        <v>61.258603736479841</v>
      </c>
    </row>
    <row r="51" spans="1:28" x14ac:dyDescent="0.25">
      <c r="A51" s="35" t="s">
        <v>13</v>
      </c>
      <c r="B51" s="41">
        <f t="shared" si="3"/>
        <v>100</v>
      </c>
      <c r="C51" s="42">
        <f t="shared" si="4"/>
        <v>100</v>
      </c>
      <c r="D51" s="42">
        <f t="shared" si="5"/>
        <v>100</v>
      </c>
      <c r="E51" s="42">
        <f t="shared" si="6"/>
        <v>100</v>
      </c>
      <c r="F51" s="42">
        <f t="shared" si="7"/>
        <v>100</v>
      </c>
      <c r="G51" s="42">
        <f t="shared" si="8"/>
        <v>100</v>
      </c>
      <c r="H51" s="42">
        <f t="shared" si="9"/>
        <v>100</v>
      </c>
      <c r="I51" s="42">
        <f t="shared" si="10"/>
        <v>100</v>
      </c>
      <c r="J51" s="42">
        <f t="shared" si="11"/>
        <v>100</v>
      </c>
      <c r="K51" s="41">
        <f t="shared" si="12"/>
        <v>19.447640966628306</v>
      </c>
      <c r="L51" s="42">
        <f t="shared" si="13"/>
        <v>23.787878787878789</v>
      </c>
      <c r="M51" s="42">
        <f t="shared" si="14"/>
        <v>34.185303514376997</v>
      </c>
      <c r="N51" s="42">
        <f t="shared" si="15"/>
        <v>45.151033386327505</v>
      </c>
      <c r="O51" s="42">
        <f t="shared" si="16"/>
        <v>49.013157894736842</v>
      </c>
      <c r="P51" s="42">
        <f t="shared" si="17"/>
        <v>46.977547495682209</v>
      </c>
      <c r="Q51" s="42">
        <f t="shared" si="18"/>
        <v>51.969981238273924</v>
      </c>
      <c r="R51" s="42">
        <f t="shared" si="19"/>
        <v>53.688524590163937</v>
      </c>
      <c r="S51" s="43">
        <f t="shared" si="20"/>
        <v>52.96610169491526</v>
      </c>
      <c r="T51" s="42">
        <f t="shared" si="21"/>
        <v>80.552359033371687</v>
      </c>
      <c r="U51" s="42">
        <f t="shared" si="22"/>
        <v>76.212121212121204</v>
      </c>
      <c r="V51" s="42">
        <f t="shared" si="23"/>
        <v>65.814696485623003</v>
      </c>
      <c r="W51" s="42">
        <f t="shared" si="24"/>
        <v>54.848966613672502</v>
      </c>
      <c r="X51" s="42">
        <f t="shared" si="25"/>
        <v>50.98684210526315</v>
      </c>
      <c r="Y51" s="42">
        <f t="shared" si="26"/>
        <v>53.022452504317783</v>
      </c>
      <c r="Z51" s="42">
        <f t="shared" si="27"/>
        <v>48.030018761726076</v>
      </c>
      <c r="AA51" s="42">
        <f t="shared" si="28"/>
        <v>46.311475409836063</v>
      </c>
      <c r="AB51" s="43">
        <f t="shared" si="29"/>
        <v>47.033898305084747</v>
      </c>
    </row>
    <row r="52" spans="1:28" x14ac:dyDescent="0.25">
      <c r="A52" s="35" t="s">
        <v>14</v>
      </c>
      <c r="B52" s="41">
        <f t="shared" si="3"/>
        <v>100.00000000000001</v>
      </c>
      <c r="C52" s="42">
        <f t="shared" si="4"/>
        <v>100</v>
      </c>
      <c r="D52" s="42">
        <f t="shared" si="5"/>
        <v>100</v>
      </c>
      <c r="E52" s="42">
        <f t="shared" si="6"/>
        <v>100</v>
      </c>
      <c r="F52" s="42">
        <f t="shared" si="7"/>
        <v>100</v>
      </c>
      <c r="G52" s="42">
        <f t="shared" si="8"/>
        <v>100</v>
      </c>
      <c r="H52" s="42">
        <f t="shared" si="9"/>
        <v>100</v>
      </c>
      <c r="I52" s="42">
        <f t="shared" si="10"/>
        <v>100</v>
      </c>
      <c r="J52" s="42">
        <f t="shared" si="11"/>
        <v>100</v>
      </c>
      <c r="K52" s="41">
        <f t="shared" si="12"/>
        <v>10.583657587548638</v>
      </c>
      <c r="L52" s="42">
        <f t="shared" si="13"/>
        <v>13.052415210688592</v>
      </c>
      <c r="M52" s="42">
        <f t="shared" si="14"/>
        <v>20.289855072463769</v>
      </c>
      <c r="N52" s="42">
        <f t="shared" si="15"/>
        <v>26.936829558998809</v>
      </c>
      <c r="O52" s="42">
        <f t="shared" si="16"/>
        <v>28.76376988984088</v>
      </c>
      <c r="P52" s="42">
        <f t="shared" si="17"/>
        <v>30.377906976744185</v>
      </c>
      <c r="Q52" s="42">
        <f t="shared" si="18"/>
        <v>36.012364760432767</v>
      </c>
      <c r="R52" s="42">
        <f t="shared" si="19"/>
        <v>38.064516129032256</v>
      </c>
      <c r="S52" s="43">
        <f t="shared" si="20"/>
        <v>39.116202945990182</v>
      </c>
      <c r="T52" s="42">
        <f t="shared" si="21"/>
        <v>89.416342412451371</v>
      </c>
      <c r="U52" s="42">
        <f t="shared" si="22"/>
        <v>86.947584789311406</v>
      </c>
      <c r="V52" s="42">
        <f t="shared" si="23"/>
        <v>79.710144927536234</v>
      </c>
      <c r="W52" s="42">
        <f t="shared" si="24"/>
        <v>73.063170441001191</v>
      </c>
      <c r="X52" s="42">
        <f t="shared" si="25"/>
        <v>71.236230110159113</v>
      </c>
      <c r="Y52" s="42">
        <f t="shared" si="26"/>
        <v>69.622093023255815</v>
      </c>
      <c r="Z52" s="42">
        <f t="shared" si="27"/>
        <v>63.987635239567233</v>
      </c>
      <c r="AA52" s="42">
        <f t="shared" si="28"/>
        <v>61.935483870967744</v>
      </c>
      <c r="AB52" s="43">
        <f t="shared" si="29"/>
        <v>60.883797054009825</v>
      </c>
    </row>
    <row r="53" spans="1:28" x14ac:dyDescent="0.25">
      <c r="A53" s="38" t="s">
        <v>23</v>
      </c>
      <c r="B53" s="44">
        <f t="shared" si="3"/>
        <v>100</v>
      </c>
      <c r="C53" s="45">
        <f t="shared" si="4"/>
        <v>100</v>
      </c>
      <c r="D53" s="45">
        <f t="shared" si="5"/>
        <v>100</v>
      </c>
      <c r="E53" s="45">
        <f t="shared" si="6"/>
        <v>100</v>
      </c>
      <c r="F53" s="45">
        <f t="shared" si="7"/>
        <v>100.00000000000001</v>
      </c>
      <c r="G53" s="45">
        <f t="shared" si="8"/>
        <v>100</v>
      </c>
      <c r="H53" s="45">
        <f t="shared" si="9"/>
        <v>100</v>
      </c>
      <c r="I53" s="45">
        <f t="shared" si="10"/>
        <v>100</v>
      </c>
      <c r="J53" s="45">
        <f t="shared" si="11"/>
        <v>100</v>
      </c>
      <c r="K53" s="44">
        <f t="shared" si="12"/>
        <v>16.097358594938459</v>
      </c>
      <c r="L53" s="45">
        <f t="shared" si="13"/>
        <v>17.528530670470758</v>
      </c>
      <c r="M53" s="45">
        <f t="shared" si="14"/>
        <v>23.044743543106584</v>
      </c>
      <c r="N53" s="45">
        <f t="shared" si="15"/>
        <v>29.970760233918131</v>
      </c>
      <c r="O53" s="45">
        <f t="shared" si="16"/>
        <v>31.243083732939876</v>
      </c>
      <c r="P53" s="45">
        <f t="shared" si="17"/>
        <v>33.253060405378285</v>
      </c>
      <c r="Q53" s="45">
        <f t="shared" si="18"/>
        <v>36.231272420341845</v>
      </c>
      <c r="R53" s="45">
        <f t="shared" si="19"/>
        <v>37.659252861153099</v>
      </c>
      <c r="S53" s="46">
        <f t="shared" si="20"/>
        <v>38.136153337739593</v>
      </c>
      <c r="T53" s="45">
        <f t="shared" si="21"/>
        <v>83.902641405061544</v>
      </c>
      <c r="U53" s="45">
        <f t="shared" si="22"/>
        <v>82.471469329529242</v>
      </c>
      <c r="V53" s="45">
        <f t="shared" si="23"/>
        <v>76.955256456893423</v>
      </c>
      <c r="W53" s="45">
        <f t="shared" si="24"/>
        <v>70.029239766081872</v>
      </c>
      <c r="X53" s="45">
        <f t="shared" si="25"/>
        <v>68.756916267060134</v>
      </c>
      <c r="Y53" s="45">
        <f t="shared" si="26"/>
        <v>66.746939594621708</v>
      </c>
      <c r="Z53" s="45">
        <f t="shared" si="27"/>
        <v>63.768727579658155</v>
      </c>
      <c r="AA53" s="45">
        <f t="shared" si="28"/>
        <v>62.340747138846893</v>
      </c>
      <c r="AB53" s="46">
        <f t="shared" si="29"/>
        <v>61.863846662260414</v>
      </c>
    </row>
    <row r="54" spans="1:28" x14ac:dyDescent="0.25">
      <c r="A54" s="35" t="s">
        <v>15</v>
      </c>
      <c r="B54" s="41">
        <f t="shared" si="3"/>
        <v>100</v>
      </c>
      <c r="C54" s="42">
        <f t="shared" si="4"/>
        <v>100</v>
      </c>
      <c r="D54" s="42">
        <f t="shared" si="5"/>
        <v>100</v>
      </c>
      <c r="E54" s="42">
        <f t="shared" si="6"/>
        <v>99.999999999999986</v>
      </c>
      <c r="F54" s="42">
        <f t="shared" si="7"/>
        <v>100</v>
      </c>
      <c r="G54" s="42">
        <f t="shared" si="8"/>
        <v>100</v>
      </c>
      <c r="H54" s="42">
        <f t="shared" si="9"/>
        <v>100</v>
      </c>
      <c r="I54" s="42">
        <f t="shared" si="10"/>
        <v>100</v>
      </c>
      <c r="J54" s="42">
        <f t="shared" si="11"/>
        <v>100</v>
      </c>
      <c r="K54" s="41">
        <f t="shared" si="12"/>
        <v>18.556048131728943</v>
      </c>
      <c r="L54" s="42">
        <f t="shared" si="13"/>
        <v>16.779661016949152</v>
      </c>
      <c r="M54" s="42">
        <f t="shared" si="14"/>
        <v>24.307958477508652</v>
      </c>
      <c r="N54" s="42">
        <f t="shared" si="15"/>
        <v>32.055749128919857</v>
      </c>
      <c r="O54" s="42">
        <f t="shared" si="16"/>
        <v>35.200746965452851</v>
      </c>
      <c r="P54" s="42">
        <f t="shared" si="17"/>
        <v>37.38120380147835</v>
      </c>
      <c r="Q54" s="42">
        <f t="shared" si="18"/>
        <v>42.5</v>
      </c>
      <c r="R54" s="42">
        <f t="shared" si="19"/>
        <v>43.055555555555557</v>
      </c>
      <c r="S54" s="43">
        <f t="shared" si="20"/>
        <v>44.483985765124558</v>
      </c>
      <c r="T54" s="42">
        <f t="shared" si="21"/>
        <v>81.443951868271057</v>
      </c>
      <c r="U54" s="42">
        <f t="shared" si="22"/>
        <v>83.220338983050851</v>
      </c>
      <c r="V54" s="42">
        <f t="shared" si="23"/>
        <v>75.692041522491351</v>
      </c>
      <c r="W54" s="42">
        <f t="shared" si="24"/>
        <v>67.944250871080129</v>
      </c>
      <c r="X54" s="42">
        <f t="shared" si="25"/>
        <v>64.799253034547149</v>
      </c>
      <c r="Y54" s="42">
        <f t="shared" si="26"/>
        <v>62.618796198521643</v>
      </c>
      <c r="Z54" s="42">
        <f t="shared" si="27"/>
        <v>57.499999999999993</v>
      </c>
      <c r="AA54" s="42">
        <f t="shared" si="28"/>
        <v>56.944444444444443</v>
      </c>
      <c r="AB54" s="43">
        <f t="shared" si="29"/>
        <v>55.516014234875442</v>
      </c>
    </row>
    <row r="55" spans="1:28" x14ac:dyDescent="0.25">
      <c r="A55" s="35" t="s">
        <v>16</v>
      </c>
      <c r="B55" s="41">
        <f t="shared" si="3"/>
        <v>100</v>
      </c>
      <c r="C55" s="42">
        <f t="shared" si="4"/>
        <v>100</v>
      </c>
      <c r="D55" s="42">
        <f t="shared" si="5"/>
        <v>100</v>
      </c>
      <c r="E55" s="42">
        <f t="shared" si="6"/>
        <v>100</v>
      </c>
      <c r="F55" s="42">
        <f t="shared" si="7"/>
        <v>99.999999999999986</v>
      </c>
      <c r="G55" s="42">
        <f t="shared" si="8"/>
        <v>100</v>
      </c>
      <c r="H55" s="42">
        <f t="shared" si="9"/>
        <v>100</v>
      </c>
      <c r="I55" s="42">
        <f t="shared" si="10"/>
        <v>100</v>
      </c>
      <c r="J55" s="42">
        <f t="shared" si="11"/>
        <v>100</v>
      </c>
      <c r="K55" s="41">
        <f t="shared" si="12"/>
        <v>13.218390804597702</v>
      </c>
      <c r="L55" s="42">
        <f t="shared" si="13"/>
        <v>10.75268817204301</v>
      </c>
      <c r="M55" s="42">
        <f t="shared" si="14"/>
        <v>19.734904270986746</v>
      </c>
      <c r="N55" s="42">
        <f t="shared" si="15"/>
        <v>26.890756302521009</v>
      </c>
      <c r="O55" s="42">
        <f t="shared" si="16"/>
        <v>28.324697754749568</v>
      </c>
      <c r="P55" s="42">
        <f t="shared" si="17"/>
        <v>27.383367139959429</v>
      </c>
      <c r="Q55" s="42">
        <f t="shared" si="18"/>
        <v>31.372549019607842</v>
      </c>
      <c r="R55" s="42">
        <f t="shared" si="19"/>
        <v>33.55263157894737</v>
      </c>
      <c r="S55" s="43">
        <f t="shared" si="20"/>
        <v>34.25925925925926</v>
      </c>
      <c r="T55" s="42">
        <f t="shared" si="21"/>
        <v>86.781609195402297</v>
      </c>
      <c r="U55" s="42">
        <f t="shared" si="22"/>
        <v>89.247311827956992</v>
      </c>
      <c r="V55" s="42">
        <f t="shared" si="23"/>
        <v>80.265095729013254</v>
      </c>
      <c r="W55" s="42">
        <f t="shared" si="24"/>
        <v>73.109243697478988</v>
      </c>
      <c r="X55" s="42">
        <f t="shared" si="25"/>
        <v>71.675302245250421</v>
      </c>
      <c r="Y55" s="42">
        <f t="shared" si="26"/>
        <v>72.616632860040568</v>
      </c>
      <c r="Z55" s="42">
        <f t="shared" si="27"/>
        <v>68.627450980392155</v>
      </c>
      <c r="AA55" s="42">
        <f t="shared" si="28"/>
        <v>66.44736842105263</v>
      </c>
      <c r="AB55" s="43">
        <f t="shared" si="29"/>
        <v>65.740740740740748</v>
      </c>
    </row>
    <row r="56" spans="1:28" x14ac:dyDescent="0.25">
      <c r="A56" s="35" t="s">
        <v>17</v>
      </c>
      <c r="B56" s="41">
        <f t="shared" si="3"/>
        <v>100</v>
      </c>
      <c r="C56" s="42">
        <f t="shared" si="4"/>
        <v>100</v>
      </c>
      <c r="D56" s="42">
        <f t="shared" si="5"/>
        <v>100</v>
      </c>
      <c r="E56" s="42">
        <f t="shared" si="6"/>
        <v>100</v>
      </c>
      <c r="F56" s="42">
        <f t="shared" si="7"/>
        <v>100</v>
      </c>
      <c r="G56" s="42">
        <f t="shared" si="8"/>
        <v>100</v>
      </c>
      <c r="H56" s="42">
        <f t="shared" si="9"/>
        <v>100</v>
      </c>
      <c r="I56" s="42">
        <f t="shared" si="10"/>
        <v>100</v>
      </c>
      <c r="J56" s="42">
        <f t="shared" si="11"/>
        <v>100</v>
      </c>
      <c r="K56" s="41">
        <f t="shared" si="12"/>
        <v>17.003105590062113</v>
      </c>
      <c r="L56" s="42">
        <f t="shared" si="13"/>
        <v>17.465069860279442</v>
      </c>
      <c r="M56" s="42">
        <f t="shared" si="14"/>
        <v>25.555555555555554</v>
      </c>
      <c r="N56" s="42">
        <f t="shared" si="15"/>
        <v>34.599589322381931</v>
      </c>
      <c r="O56" s="42">
        <f t="shared" si="16"/>
        <v>38.367346938775512</v>
      </c>
      <c r="P56" s="42">
        <f t="shared" si="17"/>
        <v>45.508274231678485</v>
      </c>
      <c r="Q56" s="42">
        <f t="shared" si="18"/>
        <v>43.899204244031829</v>
      </c>
      <c r="R56" s="42">
        <f t="shared" si="19"/>
        <v>46.928104575163395</v>
      </c>
      <c r="S56" s="43">
        <f t="shared" si="20"/>
        <v>46.378830083565461</v>
      </c>
      <c r="T56" s="42">
        <f t="shared" si="21"/>
        <v>82.996894409937894</v>
      </c>
      <c r="U56" s="42">
        <f t="shared" si="22"/>
        <v>82.534930139720558</v>
      </c>
      <c r="V56" s="42">
        <f t="shared" si="23"/>
        <v>74.444444444444443</v>
      </c>
      <c r="W56" s="42">
        <f t="shared" si="24"/>
        <v>65.400410677618069</v>
      </c>
      <c r="X56" s="42">
        <f t="shared" si="25"/>
        <v>61.632653061224488</v>
      </c>
      <c r="Y56" s="42">
        <f t="shared" si="26"/>
        <v>54.491725768321508</v>
      </c>
      <c r="Z56" s="42">
        <f t="shared" si="27"/>
        <v>56.100795755968171</v>
      </c>
      <c r="AA56" s="42">
        <f t="shared" si="28"/>
        <v>53.071895424836605</v>
      </c>
      <c r="AB56" s="43">
        <f t="shared" si="29"/>
        <v>53.621169916434539</v>
      </c>
    </row>
    <row r="57" spans="1:28" x14ac:dyDescent="0.25">
      <c r="A57" s="38" t="s">
        <v>24</v>
      </c>
      <c r="B57" s="44">
        <f t="shared" si="3"/>
        <v>100</v>
      </c>
      <c r="C57" s="45">
        <f t="shared" si="4"/>
        <v>99.999999999999986</v>
      </c>
      <c r="D57" s="45">
        <f t="shared" si="5"/>
        <v>100</v>
      </c>
      <c r="E57" s="45">
        <f t="shared" si="6"/>
        <v>100</v>
      </c>
      <c r="F57" s="45">
        <f t="shared" si="7"/>
        <v>100</v>
      </c>
      <c r="G57" s="45">
        <f t="shared" si="8"/>
        <v>100</v>
      </c>
      <c r="H57" s="45">
        <f t="shared" si="9"/>
        <v>100</v>
      </c>
      <c r="I57" s="45">
        <f t="shared" si="10"/>
        <v>100</v>
      </c>
      <c r="J57" s="45">
        <f t="shared" si="11"/>
        <v>100</v>
      </c>
      <c r="K57" s="44">
        <f t="shared" si="12"/>
        <v>16.619790334952697</v>
      </c>
      <c r="L57" s="45">
        <f t="shared" si="13"/>
        <v>15.481886534518113</v>
      </c>
      <c r="M57" s="45">
        <f t="shared" si="14"/>
        <v>23.646017699115042</v>
      </c>
      <c r="N57" s="45">
        <f t="shared" si="15"/>
        <v>31.836584468163416</v>
      </c>
      <c r="O57" s="45">
        <f t="shared" si="16"/>
        <v>34.866920152091261</v>
      </c>
      <c r="P57" s="45">
        <f t="shared" si="17"/>
        <v>38.232720909886261</v>
      </c>
      <c r="Q57" s="45">
        <f t="shared" si="18"/>
        <v>40.563784042044908</v>
      </c>
      <c r="R57" s="45">
        <f t="shared" si="19"/>
        <v>42.398081534772182</v>
      </c>
      <c r="S57" s="46">
        <f t="shared" si="20"/>
        <v>42.950326141495232</v>
      </c>
      <c r="T57" s="45">
        <f t="shared" si="21"/>
        <v>83.380209665047303</v>
      </c>
      <c r="U57" s="45">
        <f t="shared" si="22"/>
        <v>84.518113465481875</v>
      </c>
      <c r="V57" s="45">
        <f t="shared" si="23"/>
        <v>76.353982300884965</v>
      </c>
      <c r="W57" s="45">
        <f t="shared" si="24"/>
        <v>68.163415531836577</v>
      </c>
      <c r="X57" s="45">
        <f t="shared" si="25"/>
        <v>65.133079847908746</v>
      </c>
      <c r="Y57" s="45">
        <f t="shared" si="26"/>
        <v>61.767279090113739</v>
      </c>
      <c r="Z57" s="45">
        <f t="shared" si="27"/>
        <v>59.436215957955085</v>
      </c>
      <c r="AA57" s="45">
        <f t="shared" si="28"/>
        <v>57.601918465227818</v>
      </c>
      <c r="AB57" s="46">
        <f t="shared" si="29"/>
        <v>57.049673858504768</v>
      </c>
    </row>
    <row r="58" spans="1:28" x14ac:dyDescent="0.25">
      <c r="A58" s="35" t="s">
        <v>18</v>
      </c>
      <c r="B58" s="41">
        <f t="shared" si="3"/>
        <v>100</v>
      </c>
      <c r="C58" s="42">
        <f t="shared" si="4"/>
        <v>99.999999999999986</v>
      </c>
      <c r="D58" s="42">
        <f t="shared" si="5"/>
        <v>100</v>
      </c>
      <c r="E58" s="42">
        <f t="shared" si="6"/>
        <v>100.00000000000001</v>
      </c>
      <c r="F58" s="42">
        <f t="shared" si="7"/>
        <v>100</v>
      </c>
      <c r="G58" s="42">
        <f t="shared" si="8"/>
        <v>100</v>
      </c>
      <c r="H58" s="42">
        <f t="shared" si="9"/>
        <v>100</v>
      </c>
      <c r="I58" s="42">
        <f t="shared" si="10"/>
        <v>100</v>
      </c>
      <c r="J58" s="42">
        <f t="shared" si="11"/>
        <v>100</v>
      </c>
      <c r="K58" s="41">
        <f t="shared" si="12"/>
        <v>8.7940597602433357</v>
      </c>
      <c r="L58" s="42">
        <f t="shared" si="13"/>
        <v>9.4010268111808326</v>
      </c>
      <c r="M58" s="42">
        <f t="shared" si="14"/>
        <v>11.837774710691157</v>
      </c>
      <c r="N58" s="42">
        <f t="shared" si="15"/>
        <v>14.544250717280955</v>
      </c>
      <c r="O58" s="42">
        <f t="shared" si="16"/>
        <v>19.452221545952526</v>
      </c>
      <c r="P58" s="42">
        <f t="shared" si="17"/>
        <v>20.971692977681002</v>
      </c>
      <c r="Q58" s="42">
        <f t="shared" si="18"/>
        <v>21.189376443418016</v>
      </c>
      <c r="R58" s="42">
        <f t="shared" si="19"/>
        <v>21.77734375</v>
      </c>
      <c r="S58" s="43">
        <f t="shared" si="20"/>
        <v>22.245913290689408</v>
      </c>
      <c r="T58" s="42">
        <f t="shared" si="21"/>
        <v>91.205940239756671</v>
      </c>
      <c r="U58" s="42">
        <f t="shared" si="22"/>
        <v>90.598973188819159</v>
      </c>
      <c r="V58" s="42">
        <f t="shared" si="23"/>
        <v>88.16222528930885</v>
      </c>
      <c r="W58" s="42">
        <f t="shared" si="24"/>
        <v>85.455749282719054</v>
      </c>
      <c r="X58" s="42">
        <f t="shared" si="25"/>
        <v>80.547778454047474</v>
      </c>
      <c r="Y58" s="42">
        <f t="shared" si="26"/>
        <v>79.028307022318998</v>
      </c>
      <c r="Z58" s="42">
        <f t="shared" si="27"/>
        <v>78.810623556581987</v>
      </c>
      <c r="AA58" s="42">
        <f t="shared" si="28"/>
        <v>78.22265625</v>
      </c>
      <c r="AB58" s="43">
        <f t="shared" si="29"/>
        <v>77.754086709310585</v>
      </c>
    </row>
    <row r="59" spans="1:28" x14ac:dyDescent="0.25">
      <c r="A59" s="35" t="s">
        <v>19</v>
      </c>
      <c r="B59" s="41">
        <f t="shared" si="3"/>
        <v>100</v>
      </c>
      <c r="C59" s="42">
        <f t="shared" si="4"/>
        <v>100</v>
      </c>
      <c r="D59" s="42">
        <f t="shared" si="5"/>
        <v>100</v>
      </c>
      <c r="E59" s="42">
        <f t="shared" si="6"/>
        <v>100</v>
      </c>
      <c r="F59" s="42">
        <f t="shared" si="7"/>
        <v>100</v>
      </c>
      <c r="G59" s="42">
        <f t="shared" si="8"/>
        <v>100</v>
      </c>
      <c r="H59" s="42">
        <f t="shared" si="9"/>
        <v>100</v>
      </c>
      <c r="I59" s="42">
        <f t="shared" si="10"/>
        <v>100</v>
      </c>
      <c r="J59" s="42">
        <f t="shared" si="11"/>
        <v>100</v>
      </c>
      <c r="K59" s="41">
        <f t="shared" si="12"/>
        <v>32.339791356184797</v>
      </c>
      <c r="L59" s="42">
        <f t="shared" si="13"/>
        <v>33.301842229570141</v>
      </c>
      <c r="M59" s="42">
        <f t="shared" si="14"/>
        <v>38.471910112359552</v>
      </c>
      <c r="N59" s="42">
        <f t="shared" si="15"/>
        <v>45.187528242205147</v>
      </c>
      <c r="O59" s="42">
        <f t="shared" si="16"/>
        <v>46.768623581647759</v>
      </c>
      <c r="P59" s="42">
        <f t="shared" si="17"/>
        <v>50.347407803313736</v>
      </c>
      <c r="Q59" s="42">
        <f t="shared" si="18"/>
        <v>51.312116136236739</v>
      </c>
      <c r="R59" s="42">
        <f t="shared" si="19"/>
        <v>53.394181403308615</v>
      </c>
      <c r="S59" s="43">
        <f t="shared" si="20"/>
        <v>54.985590778097979</v>
      </c>
      <c r="T59" s="42">
        <f t="shared" si="21"/>
        <v>67.660208643815196</v>
      </c>
      <c r="U59" s="42">
        <f t="shared" si="22"/>
        <v>66.698157770429859</v>
      </c>
      <c r="V59" s="42">
        <f t="shared" si="23"/>
        <v>61.528089887640448</v>
      </c>
      <c r="W59" s="42">
        <f t="shared" si="24"/>
        <v>54.812471757794846</v>
      </c>
      <c r="X59" s="42">
        <f t="shared" si="25"/>
        <v>53.231376418352248</v>
      </c>
      <c r="Y59" s="42">
        <f t="shared" si="26"/>
        <v>49.652592196686264</v>
      </c>
      <c r="Z59" s="42">
        <f t="shared" si="27"/>
        <v>48.687883863763261</v>
      </c>
      <c r="AA59" s="42">
        <f t="shared" si="28"/>
        <v>46.605818596691385</v>
      </c>
      <c r="AB59" s="43">
        <f t="shared" si="29"/>
        <v>45.014409221902021</v>
      </c>
    </row>
    <row r="60" spans="1:28" x14ac:dyDescent="0.25">
      <c r="A60" s="35" t="s">
        <v>20</v>
      </c>
      <c r="B60" s="41">
        <f t="shared" si="3"/>
        <v>100</v>
      </c>
      <c r="C60" s="42">
        <f t="shared" si="4"/>
        <v>100</v>
      </c>
      <c r="D60" s="42">
        <f t="shared" si="5"/>
        <v>100</v>
      </c>
      <c r="E60" s="42">
        <f t="shared" si="6"/>
        <v>100</v>
      </c>
      <c r="F60" s="42">
        <f t="shared" si="7"/>
        <v>100</v>
      </c>
      <c r="G60" s="42">
        <f t="shared" si="8"/>
        <v>100</v>
      </c>
      <c r="H60" s="42">
        <f t="shared" si="9"/>
        <v>100</v>
      </c>
      <c r="I60" s="42">
        <f t="shared" si="10"/>
        <v>100</v>
      </c>
      <c r="J60" s="42">
        <f t="shared" si="11"/>
        <v>100</v>
      </c>
      <c r="K60" s="41">
        <f t="shared" si="12"/>
        <v>21.25</v>
      </c>
      <c r="L60" s="42">
        <f t="shared" si="13"/>
        <v>23.181324647122693</v>
      </c>
      <c r="M60" s="42">
        <f t="shared" si="14"/>
        <v>28.106734434561627</v>
      </c>
      <c r="N60" s="42">
        <f t="shared" si="15"/>
        <v>37.297297297297298</v>
      </c>
      <c r="O60" s="42">
        <f t="shared" si="16"/>
        <v>39.479008598887205</v>
      </c>
      <c r="P60" s="42">
        <f t="shared" si="17"/>
        <v>43.893024538185827</v>
      </c>
      <c r="Q60" s="42">
        <f t="shared" si="18"/>
        <v>46.641018052678305</v>
      </c>
      <c r="R60" s="42">
        <f t="shared" si="19"/>
        <v>45.030881527231891</v>
      </c>
      <c r="S60" s="43">
        <f t="shared" si="20"/>
        <v>45.241581259150806</v>
      </c>
      <c r="T60" s="42">
        <f t="shared" si="21"/>
        <v>78.75</v>
      </c>
      <c r="U60" s="42">
        <f t="shared" si="22"/>
        <v>76.818675352877307</v>
      </c>
      <c r="V60" s="42">
        <f t="shared" si="23"/>
        <v>71.893265565438369</v>
      </c>
      <c r="W60" s="42">
        <f t="shared" si="24"/>
        <v>62.702702702702709</v>
      </c>
      <c r="X60" s="42">
        <f t="shared" si="25"/>
        <v>60.520991401112802</v>
      </c>
      <c r="Y60" s="42">
        <f t="shared" si="26"/>
        <v>56.106975461814166</v>
      </c>
      <c r="Z60" s="42">
        <f t="shared" si="27"/>
        <v>53.358981947321695</v>
      </c>
      <c r="AA60" s="42">
        <f t="shared" si="28"/>
        <v>54.969118472768109</v>
      </c>
      <c r="AB60" s="43">
        <f t="shared" si="29"/>
        <v>54.758418740849194</v>
      </c>
    </row>
    <row r="61" spans="1:28" x14ac:dyDescent="0.25">
      <c r="A61" s="38" t="s">
        <v>25</v>
      </c>
      <c r="B61" s="44">
        <f t="shared" si="3"/>
        <v>100</v>
      </c>
      <c r="C61" s="45">
        <f t="shared" si="4"/>
        <v>100</v>
      </c>
      <c r="D61" s="45">
        <f t="shared" si="5"/>
        <v>99.999999999999986</v>
      </c>
      <c r="E61" s="45">
        <f t="shared" si="6"/>
        <v>99.999999999999986</v>
      </c>
      <c r="F61" s="45">
        <f t="shared" si="7"/>
        <v>100.00000000000001</v>
      </c>
      <c r="G61" s="45">
        <f t="shared" si="8"/>
        <v>100</v>
      </c>
      <c r="H61" s="45">
        <f t="shared" si="9"/>
        <v>100</v>
      </c>
      <c r="I61" s="45">
        <f t="shared" si="10"/>
        <v>100</v>
      </c>
      <c r="J61" s="45">
        <f t="shared" si="11"/>
        <v>100</v>
      </c>
      <c r="K61" s="44">
        <f t="shared" si="12"/>
        <v>15.358949521041868</v>
      </c>
      <c r="L61" s="45">
        <f t="shared" si="13"/>
        <v>16.360016476726624</v>
      </c>
      <c r="M61" s="45">
        <f t="shared" si="14"/>
        <v>19.750946787341935</v>
      </c>
      <c r="N61" s="45">
        <f t="shared" si="15"/>
        <v>24.998370804822418</v>
      </c>
      <c r="O61" s="45">
        <f t="shared" si="16"/>
        <v>28.930684699915471</v>
      </c>
      <c r="P61" s="45">
        <f t="shared" si="17"/>
        <v>31.721936789662152</v>
      </c>
      <c r="Q61" s="45">
        <f t="shared" si="18"/>
        <v>32.757480575301699</v>
      </c>
      <c r="R61" s="45">
        <f t="shared" si="19"/>
        <v>32.852679644316268</v>
      </c>
      <c r="S61" s="46">
        <f t="shared" si="20"/>
        <v>33.352482560525239</v>
      </c>
      <c r="T61" s="45">
        <f t="shared" si="21"/>
        <v>84.641050478958135</v>
      </c>
      <c r="U61" s="45">
        <f t="shared" si="22"/>
        <v>83.639983523273372</v>
      </c>
      <c r="V61" s="45">
        <f t="shared" si="23"/>
        <v>80.249053212658055</v>
      </c>
      <c r="W61" s="45">
        <f t="shared" si="24"/>
        <v>75.001629195177571</v>
      </c>
      <c r="X61" s="45">
        <f t="shared" si="25"/>
        <v>71.06931530008454</v>
      </c>
      <c r="Y61" s="45">
        <f t="shared" si="26"/>
        <v>68.278063210337848</v>
      </c>
      <c r="Z61" s="45">
        <f t="shared" si="27"/>
        <v>67.242519424698301</v>
      </c>
      <c r="AA61" s="45">
        <f t="shared" si="28"/>
        <v>67.147320355683732</v>
      </c>
      <c r="AB61" s="46">
        <f t="shared" si="29"/>
        <v>66.647517439474768</v>
      </c>
    </row>
    <row r="62" spans="1:28" x14ac:dyDescent="0.25">
      <c r="A62" s="39" t="s">
        <v>26</v>
      </c>
      <c r="B62" s="47">
        <f t="shared" si="3"/>
        <v>100</v>
      </c>
      <c r="C62" s="48">
        <f t="shared" si="4"/>
        <v>100</v>
      </c>
      <c r="D62" s="48">
        <f t="shared" si="5"/>
        <v>100</v>
      </c>
      <c r="E62" s="48">
        <f t="shared" si="6"/>
        <v>100</v>
      </c>
      <c r="F62" s="48">
        <f t="shared" si="7"/>
        <v>100</v>
      </c>
      <c r="G62" s="48">
        <f t="shared" si="8"/>
        <v>100</v>
      </c>
      <c r="H62" s="48">
        <f t="shared" si="9"/>
        <v>100</v>
      </c>
      <c r="I62" s="48">
        <f t="shared" si="10"/>
        <v>100</v>
      </c>
      <c r="J62" s="49">
        <f t="shared" si="11"/>
        <v>100</v>
      </c>
      <c r="K62" s="47">
        <f t="shared" si="12"/>
        <v>14.139271513774496</v>
      </c>
      <c r="L62" s="48">
        <f t="shared" si="13"/>
        <v>15.210806747584622</v>
      </c>
      <c r="M62" s="48">
        <f t="shared" si="14"/>
        <v>18.529484079826251</v>
      </c>
      <c r="N62" s="48">
        <f t="shared" si="15"/>
        <v>22.352290996784564</v>
      </c>
      <c r="O62" s="48">
        <f t="shared" si="16"/>
        <v>23.956303924297245</v>
      </c>
      <c r="P62" s="48">
        <f t="shared" si="17"/>
        <v>25.164500740253331</v>
      </c>
      <c r="Q62" s="48">
        <f t="shared" si="18"/>
        <v>25.94594037146658</v>
      </c>
      <c r="R62" s="48">
        <f t="shared" si="19"/>
        <v>26.340337833173916</v>
      </c>
      <c r="S62" s="49">
        <f t="shared" si="20"/>
        <v>26.411728358149457</v>
      </c>
      <c r="T62" s="48">
        <f t="shared" si="21"/>
        <v>85.860728486225497</v>
      </c>
      <c r="U62" s="48">
        <f t="shared" si="22"/>
        <v>84.789193252415373</v>
      </c>
      <c r="V62" s="48">
        <f t="shared" si="23"/>
        <v>81.470515920173753</v>
      </c>
      <c r="W62" s="48">
        <f t="shared" si="24"/>
        <v>77.647709003215439</v>
      </c>
      <c r="X62" s="48">
        <f t="shared" si="25"/>
        <v>76.043696075702755</v>
      </c>
      <c r="Y62" s="48">
        <f t="shared" si="26"/>
        <v>74.835499259746669</v>
      </c>
      <c r="Z62" s="48">
        <f t="shared" si="27"/>
        <v>74.054059628533423</v>
      </c>
      <c r="AA62" s="48">
        <f t="shared" si="28"/>
        <v>73.659662166826081</v>
      </c>
      <c r="AB62" s="49">
        <f t="shared" si="29"/>
        <v>73.58827164185054</v>
      </c>
    </row>
    <row r="63" spans="1:28" x14ac:dyDescent="0.25">
      <c r="A63" s="50" t="s">
        <v>27</v>
      </c>
      <c r="B63" s="51">
        <f t="shared" si="3"/>
        <v>99.999999999999986</v>
      </c>
      <c r="C63" s="52">
        <f t="shared" si="4"/>
        <v>100</v>
      </c>
      <c r="D63" s="52">
        <f t="shared" si="5"/>
        <v>100</v>
      </c>
      <c r="E63" s="52">
        <f t="shared" si="6"/>
        <v>100</v>
      </c>
      <c r="F63" s="52">
        <f t="shared" si="7"/>
        <v>100</v>
      </c>
      <c r="G63" s="52">
        <f t="shared" si="8"/>
        <v>100</v>
      </c>
      <c r="H63" s="66">
        <f t="shared" si="9"/>
        <v>99.999999999999986</v>
      </c>
      <c r="I63" s="66">
        <f t="shared" si="10"/>
        <v>100</v>
      </c>
      <c r="J63" s="58">
        <f t="shared" si="11"/>
        <v>100.00000000000001</v>
      </c>
      <c r="K63" s="51">
        <f t="shared" si="12"/>
        <v>21.861035672358657</v>
      </c>
      <c r="L63" s="52">
        <f t="shared" si="13"/>
        <v>23.888890038659902</v>
      </c>
      <c r="M63" s="52">
        <f t="shared" si="14"/>
        <v>27.414062103863625</v>
      </c>
      <c r="N63" s="52">
        <f t="shared" si="15"/>
        <v>30.675067355756262</v>
      </c>
      <c r="O63" s="52">
        <f t="shared" si="16"/>
        <v>32.325097315665666</v>
      </c>
      <c r="P63" s="52">
        <f t="shared" si="17"/>
        <v>33.603092278654302</v>
      </c>
      <c r="Q63" s="66">
        <f t="shared" si="18"/>
        <v>35.102047426480723</v>
      </c>
      <c r="R63" s="66">
        <f t="shared" si="19"/>
        <v>35.71363141972018</v>
      </c>
      <c r="S63" s="58">
        <f t="shared" si="20"/>
        <v>35.848330723742592</v>
      </c>
      <c r="T63" s="52">
        <f t="shared" si="21"/>
        <v>78.138964327641332</v>
      </c>
      <c r="U63" s="52">
        <f t="shared" si="22"/>
        <v>76.111109961340091</v>
      </c>
      <c r="V63" s="52">
        <f t="shared" si="23"/>
        <v>72.585937896136372</v>
      </c>
      <c r="W63" s="52">
        <f t="shared" si="24"/>
        <v>69.324932644243745</v>
      </c>
      <c r="X63" s="52">
        <f t="shared" si="25"/>
        <v>67.674902684334342</v>
      </c>
      <c r="Y63" s="52">
        <f t="shared" si="26"/>
        <v>66.396907721345698</v>
      </c>
      <c r="Z63" s="66">
        <f t="shared" si="27"/>
        <v>64.897952573519262</v>
      </c>
      <c r="AA63" s="66">
        <f t="shared" si="28"/>
        <v>64.286368580279813</v>
      </c>
      <c r="AB63" s="58">
        <f t="shared" si="29"/>
        <v>64.151669276257422</v>
      </c>
    </row>
  </sheetData>
  <mergeCells count="8">
    <mergeCell ref="A4:A5"/>
    <mergeCell ref="A36:A37"/>
    <mergeCell ref="B4:I4"/>
    <mergeCell ref="K4:R4"/>
    <mergeCell ref="T4:AA4"/>
    <mergeCell ref="B36:I36"/>
    <mergeCell ref="K36:R36"/>
    <mergeCell ref="T36:AA36"/>
  </mergeCells>
  <printOptions gridLines="1"/>
  <pageMargins left="0" right="0" top="0" bottom="0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EA4E-7818-429A-9809-604E14900980}">
  <sheetPr>
    <tabColor theme="0" tint="-0.34998626667073579"/>
  </sheetPr>
  <dimension ref="A1:AC58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8.5703125" style="6" customWidth="1"/>
    <col min="2" max="13" width="9.140625" style="6" customWidth="1"/>
    <col min="14" max="16384" width="9.140625" style="6"/>
  </cols>
  <sheetData>
    <row r="1" spans="1:29" ht="18.75" x14ac:dyDescent="0.3">
      <c r="A1" s="7" t="s">
        <v>53</v>
      </c>
    </row>
    <row r="2" spans="1:29" x14ac:dyDescent="0.25">
      <c r="A2" s="6" t="s">
        <v>29</v>
      </c>
    </row>
    <row r="4" spans="1:29" x14ac:dyDescent="0.25">
      <c r="A4" s="83" t="s">
        <v>28</v>
      </c>
      <c r="B4" s="85" t="s">
        <v>43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6"/>
      <c r="P4" s="85" t="s">
        <v>44</v>
      </c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6"/>
    </row>
    <row r="5" spans="1:29" x14ac:dyDescent="0.25">
      <c r="A5" s="83"/>
      <c r="B5" s="70">
        <v>2010</v>
      </c>
      <c r="C5" s="70">
        <v>2011</v>
      </c>
      <c r="D5" s="70">
        <v>2012</v>
      </c>
      <c r="E5" s="70">
        <v>2013</v>
      </c>
      <c r="F5" s="70">
        <v>2014</v>
      </c>
      <c r="G5" s="70">
        <v>2015</v>
      </c>
      <c r="H5" s="70">
        <v>2016</v>
      </c>
      <c r="I5" s="70">
        <v>2017</v>
      </c>
      <c r="J5" s="70">
        <v>2018</v>
      </c>
      <c r="K5" s="70">
        <v>2019</v>
      </c>
      <c r="L5" s="70">
        <v>2020</v>
      </c>
      <c r="M5" s="69">
        <v>2021</v>
      </c>
      <c r="N5" s="69">
        <v>2022</v>
      </c>
      <c r="O5" s="69">
        <v>2023</v>
      </c>
      <c r="P5" s="70">
        <v>2010</v>
      </c>
      <c r="Q5" s="70">
        <v>2011</v>
      </c>
      <c r="R5" s="70">
        <v>2012</v>
      </c>
      <c r="S5" s="70">
        <v>2013</v>
      </c>
      <c r="T5" s="70">
        <v>2014</v>
      </c>
      <c r="U5" s="70">
        <v>2015</v>
      </c>
      <c r="V5" s="70">
        <v>2016</v>
      </c>
      <c r="W5" s="70">
        <v>2017</v>
      </c>
      <c r="X5" s="70">
        <v>2018</v>
      </c>
      <c r="Y5" s="70">
        <v>2019</v>
      </c>
      <c r="Z5" s="70">
        <v>2020</v>
      </c>
      <c r="AA5" s="70">
        <v>2021</v>
      </c>
      <c r="AB5" s="8">
        <v>2022</v>
      </c>
      <c r="AC5" s="72">
        <v>2023</v>
      </c>
    </row>
    <row r="6" spans="1:29" x14ac:dyDescent="0.25">
      <c r="A6" s="35" t="s">
        <v>2</v>
      </c>
      <c r="B6" s="5">
        <v>50164</v>
      </c>
      <c r="C6" s="2">
        <v>51253</v>
      </c>
      <c r="D6" s="2">
        <v>52213</v>
      </c>
      <c r="E6" s="2">
        <v>51596</v>
      </c>
      <c r="F6" s="2">
        <v>50571</v>
      </c>
      <c r="G6" s="2">
        <v>50347</v>
      </c>
      <c r="H6" s="2">
        <v>50877</v>
      </c>
      <c r="I6" s="2">
        <v>51833</v>
      </c>
      <c r="J6" s="2">
        <v>52932</v>
      </c>
      <c r="K6" s="2">
        <v>53394</v>
      </c>
      <c r="L6" s="2">
        <v>52118</v>
      </c>
      <c r="M6" s="2">
        <v>54297</v>
      </c>
      <c r="N6" s="2">
        <v>55401</v>
      </c>
      <c r="O6" s="2">
        <v>55391</v>
      </c>
      <c r="P6" s="89">
        <v>47249</v>
      </c>
      <c r="Q6" s="73">
        <v>48255</v>
      </c>
      <c r="R6" s="73">
        <v>48863</v>
      </c>
      <c r="S6" s="73">
        <v>48429</v>
      </c>
      <c r="T6" s="73">
        <v>47944</v>
      </c>
      <c r="U6" s="73">
        <v>47869</v>
      </c>
      <c r="V6" s="73">
        <v>48576</v>
      </c>
      <c r="W6" s="73">
        <v>49635</v>
      </c>
      <c r="X6" s="73">
        <v>50874</v>
      </c>
      <c r="Y6" s="73">
        <v>51076</v>
      </c>
      <c r="Z6" s="73">
        <v>50073</v>
      </c>
      <c r="AA6" s="73">
        <v>52432</v>
      </c>
      <c r="AB6" s="73">
        <v>53779</v>
      </c>
      <c r="AC6" s="74">
        <v>53782</v>
      </c>
    </row>
    <row r="7" spans="1:29" x14ac:dyDescent="0.25">
      <c r="A7" s="35" t="s">
        <v>3</v>
      </c>
      <c r="B7" s="5">
        <v>6750</v>
      </c>
      <c r="C7" s="2">
        <v>6771</v>
      </c>
      <c r="D7" s="2">
        <v>7001</v>
      </c>
      <c r="E7" s="2">
        <v>6881</v>
      </c>
      <c r="F7" s="2">
        <v>7089</v>
      </c>
      <c r="G7" s="2">
        <v>7017</v>
      </c>
      <c r="H7" s="2">
        <v>7038</v>
      </c>
      <c r="I7" s="2">
        <v>7129</v>
      </c>
      <c r="J7" s="2">
        <v>7303</v>
      </c>
      <c r="K7" s="2">
        <v>7091</v>
      </c>
      <c r="L7" s="2">
        <v>6984</v>
      </c>
      <c r="M7" s="2">
        <v>7103</v>
      </c>
      <c r="N7" s="2">
        <v>7227</v>
      </c>
      <c r="O7" s="2">
        <v>7145</v>
      </c>
      <c r="P7" s="5">
        <v>9283</v>
      </c>
      <c r="Q7" s="2">
        <v>9453</v>
      </c>
      <c r="R7" s="2">
        <v>9511</v>
      </c>
      <c r="S7" s="2">
        <v>9434</v>
      </c>
      <c r="T7" s="2">
        <v>9224</v>
      </c>
      <c r="U7" s="2">
        <v>9124</v>
      </c>
      <c r="V7" s="2">
        <v>9209</v>
      </c>
      <c r="W7" s="2">
        <v>9328</v>
      </c>
      <c r="X7" s="2">
        <v>9381</v>
      </c>
      <c r="Y7" s="2">
        <v>9229</v>
      </c>
      <c r="Z7" s="2">
        <v>9006</v>
      </c>
      <c r="AA7" s="2">
        <v>9238</v>
      </c>
      <c r="AB7" s="2">
        <v>9213</v>
      </c>
      <c r="AC7" s="3">
        <v>9107</v>
      </c>
    </row>
    <row r="8" spans="1:29" x14ac:dyDescent="0.25">
      <c r="A8" s="38" t="s">
        <v>21</v>
      </c>
      <c r="B8" s="12">
        <v>56914</v>
      </c>
      <c r="C8" s="13">
        <v>58024</v>
      </c>
      <c r="D8" s="13">
        <v>59214</v>
      </c>
      <c r="E8" s="13">
        <v>58477</v>
      </c>
      <c r="F8" s="13">
        <v>57660</v>
      </c>
      <c r="G8" s="13">
        <v>57364</v>
      </c>
      <c r="H8" s="13">
        <v>57915</v>
      </c>
      <c r="I8" s="13">
        <v>58962</v>
      </c>
      <c r="J8" s="13">
        <v>60235</v>
      </c>
      <c r="K8" s="13">
        <v>60485</v>
      </c>
      <c r="L8" s="13">
        <v>59102</v>
      </c>
      <c r="M8" s="13">
        <v>61400</v>
      </c>
      <c r="N8" s="13">
        <v>62628</v>
      </c>
      <c r="O8" s="13">
        <v>62536</v>
      </c>
      <c r="P8" s="12">
        <v>56532</v>
      </c>
      <c r="Q8" s="13">
        <v>57708</v>
      </c>
      <c r="R8" s="13">
        <v>58374</v>
      </c>
      <c r="S8" s="13">
        <v>57863</v>
      </c>
      <c r="T8" s="13">
        <v>57168</v>
      </c>
      <c r="U8" s="13">
        <v>56993</v>
      </c>
      <c r="V8" s="13">
        <v>57785</v>
      </c>
      <c r="W8" s="13">
        <v>58963</v>
      </c>
      <c r="X8" s="13">
        <v>60255</v>
      </c>
      <c r="Y8" s="13">
        <v>60305</v>
      </c>
      <c r="Z8" s="13">
        <v>59079</v>
      </c>
      <c r="AA8" s="13">
        <v>61670</v>
      </c>
      <c r="AB8" s="13">
        <v>62992</v>
      </c>
      <c r="AC8" s="10">
        <v>62889</v>
      </c>
    </row>
    <row r="9" spans="1:29" x14ac:dyDescent="0.25">
      <c r="A9" s="35" t="s">
        <v>4</v>
      </c>
      <c r="B9" s="5">
        <v>9374</v>
      </c>
      <c r="C9" s="2">
        <v>9610</v>
      </c>
      <c r="D9" s="2">
        <v>9490</v>
      </c>
      <c r="E9" s="2">
        <v>9258</v>
      </c>
      <c r="F9" s="2">
        <v>9019</v>
      </c>
      <c r="G9" s="2">
        <v>8839</v>
      </c>
      <c r="H9" s="2">
        <v>8947</v>
      </c>
      <c r="I9" s="2">
        <v>9204</v>
      </c>
      <c r="J9" s="2">
        <v>9159</v>
      </c>
      <c r="K9" s="2">
        <v>9154</v>
      </c>
      <c r="L9" s="2">
        <v>8602</v>
      </c>
      <c r="M9" s="2">
        <v>9048</v>
      </c>
      <c r="N9" s="2">
        <v>8931</v>
      </c>
      <c r="O9" s="2">
        <v>8667</v>
      </c>
      <c r="P9" s="5">
        <v>8964</v>
      </c>
      <c r="Q9" s="2">
        <v>9120</v>
      </c>
      <c r="R9" s="2">
        <v>8924</v>
      </c>
      <c r="S9" s="2">
        <v>8726</v>
      </c>
      <c r="T9" s="2">
        <v>8490</v>
      </c>
      <c r="U9" s="2">
        <v>8328</v>
      </c>
      <c r="V9" s="2">
        <v>8441</v>
      </c>
      <c r="W9" s="2">
        <v>8539</v>
      </c>
      <c r="X9" s="2">
        <v>8447</v>
      </c>
      <c r="Y9" s="2">
        <v>8409</v>
      </c>
      <c r="Z9" s="2">
        <v>7881</v>
      </c>
      <c r="AA9" s="2">
        <v>8202</v>
      </c>
      <c r="AB9" s="2">
        <v>8065</v>
      </c>
      <c r="AC9" s="3">
        <v>7893</v>
      </c>
    </row>
    <row r="10" spans="1:29" x14ac:dyDescent="0.25">
      <c r="A10" s="35" t="s">
        <v>5</v>
      </c>
      <c r="B10" s="5">
        <v>2929</v>
      </c>
      <c r="C10" s="2">
        <v>2864</v>
      </c>
      <c r="D10" s="2">
        <v>2862</v>
      </c>
      <c r="E10" s="2">
        <v>2765</v>
      </c>
      <c r="F10" s="2">
        <v>2724</v>
      </c>
      <c r="G10" s="2">
        <v>2632</v>
      </c>
      <c r="H10" s="2">
        <v>2559</v>
      </c>
      <c r="I10" s="2">
        <v>2585</v>
      </c>
      <c r="J10" s="2">
        <v>2479</v>
      </c>
      <c r="K10" s="2">
        <v>2456</v>
      </c>
      <c r="L10" s="2">
        <v>2328</v>
      </c>
      <c r="M10" s="2">
        <v>2312</v>
      </c>
      <c r="N10" s="2">
        <v>2280</v>
      </c>
      <c r="O10" s="2">
        <v>2231</v>
      </c>
      <c r="P10" s="5">
        <v>3198</v>
      </c>
      <c r="Q10" s="2">
        <v>3200</v>
      </c>
      <c r="R10" s="2">
        <v>3198</v>
      </c>
      <c r="S10" s="2">
        <v>3053</v>
      </c>
      <c r="T10" s="2">
        <v>3032</v>
      </c>
      <c r="U10" s="2">
        <v>2951</v>
      </c>
      <c r="V10" s="2">
        <v>2975</v>
      </c>
      <c r="W10" s="2">
        <v>3012</v>
      </c>
      <c r="X10" s="2">
        <v>2927</v>
      </c>
      <c r="Y10" s="2">
        <v>2944</v>
      </c>
      <c r="Z10" s="2">
        <v>2736</v>
      </c>
      <c r="AA10" s="2">
        <v>2811</v>
      </c>
      <c r="AB10" s="2">
        <v>2778</v>
      </c>
      <c r="AC10" s="3">
        <v>2709</v>
      </c>
    </row>
    <row r="11" spans="1:29" x14ac:dyDescent="0.25">
      <c r="A11" s="35" t="s">
        <v>6</v>
      </c>
      <c r="B11" s="5">
        <v>1066</v>
      </c>
      <c r="C11" s="2">
        <v>1075</v>
      </c>
      <c r="D11" s="2">
        <v>1083</v>
      </c>
      <c r="E11" s="2">
        <v>1103</v>
      </c>
      <c r="F11" s="2">
        <v>1087</v>
      </c>
      <c r="G11" s="2">
        <v>1040</v>
      </c>
      <c r="H11" s="2">
        <v>1023</v>
      </c>
      <c r="I11" s="2">
        <v>1036</v>
      </c>
      <c r="J11" s="2">
        <v>925</v>
      </c>
      <c r="K11" s="2">
        <v>878</v>
      </c>
      <c r="L11" s="2">
        <v>983</v>
      </c>
      <c r="M11" s="2">
        <v>946</v>
      </c>
      <c r="N11" s="2">
        <v>938</v>
      </c>
      <c r="O11" s="2">
        <v>912</v>
      </c>
      <c r="P11" s="5">
        <v>933</v>
      </c>
      <c r="Q11" s="2">
        <v>955</v>
      </c>
      <c r="R11" s="2">
        <v>945</v>
      </c>
      <c r="S11" s="2">
        <v>908</v>
      </c>
      <c r="T11" s="2">
        <v>900</v>
      </c>
      <c r="U11" s="2">
        <v>865</v>
      </c>
      <c r="V11" s="2">
        <v>838</v>
      </c>
      <c r="W11" s="2">
        <v>820</v>
      </c>
      <c r="X11" s="2">
        <v>787</v>
      </c>
      <c r="Y11" s="2">
        <v>773</v>
      </c>
      <c r="Z11" s="2">
        <v>738</v>
      </c>
      <c r="AA11" s="2">
        <v>717</v>
      </c>
      <c r="AB11" s="2">
        <v>708</v>
      </c>
      <c r="AC11" s="3">
        <v>705</v>
      </c>
    </row>
    <row r="12" spans="1:29" x14ac:dyDescent="0.25">
      <c r="A12" s="35" t="s">
        <v>7</v>
      </c>
      <c r="B12" s="5">
        <v>3266</v>
      </c>
      <c r="C12" s="2">
        <v>3328</v>
      </c>
      <c r="D12" s="2">
        <v>3158</v>
      </c>
      <c r="E12" s="2">
        <v>3141</v>
      </c>
      <c r="F12" s="2">
        <v>3124</v>
      </c>
      <c r="G12" s="2">
        <v>3015</v>
      </c>
      <c r="H12" s="2">
        <v>3049</v>
      </c>
      <c r="I12" s="2">
        <v>3014</v>
      </c>
      <c r="J12" s="2">
        <v>2975</v>
      </c>
      <c r="K12" s="2">
        <v>2872</v>
      </c>
      <c r="L12" s="2">
        <v>2846</v>
      </c>
      <c r="M12" s="2">
        <v>2759</v>
      </c>
      <c r="N12" s="2">
        <v>2763</v>
      </c>
      <c r="O12" s="2">
        <v>2648</v>
      </c>
      <c r="P12" s="5">
        <v>3849</v>
      </c>
      <c r="Q12" s="2">
        <v>3964</v>
      </c>
      <c r="R12" s="2">
        <v>3868</v>
      </c>
      <c r="S12" s="2">
        <v>3747</v>
      </c>
      <c r="T12" s="2">
        <v>3713</v>
      </c>
      <c r="U12" s="2">
        <v>3635</v>
      </c>
      <c r="V12" s="2">
        <v>3653</v>
      </c>
      <c r="W12" s="2">
        <v>3653</v>
      </c>
      <c r="X12" s="2">
        <v>3695</v>
      </c>
      <c r="Y12" s="2">
        <v>3648</v>
      </c>
      <c r="Z12" s="2">
        <v>3509</v>
      </c>
      <c r="AA12" s="2">
        <v>3567</v>
      </c>
      <c r="AB12" s="2">
        <v>3555</v>
      </c>
      <c r="AC12" s="3">
        <v>3448</v>
      </c>
    </row>
    <row r="13" spans="1:29" x14ac:dyDescent="0.25">
      <c r="A13" s="35" t="s">
        <v>8</v>
      </c>
      <c r="B13" s="5">
        <v>1529</v>
      </c>
      <c r="C13" s="2">
        <v>1554</v>
      </c>
      <c r="D13" s="2">
        <v>1447</v>
      </c>
      <c r="E13" s="2">
        <v>1354</v>
      </c>
      <c r="F13" s="2">
        <v>1341</v>
      </c>
      <c r="G13" s="2">
        <v>1314</v>
      </c>
      <c r="H13" s="2">
        <v>1312</v>
      </c>
      <c r="I13" s="2">
        <v>1267</v>
      </c>
      <c r="J13" s="2">
        <v>1238</v>
      </c>
      <c r="K13" s="2">
        <v>1267</v>
      </c>
      <c r="L13" s="2">
        <v>1186</v>
      </c>
      <c r="M13" s="2">
        <v>1172</v>
      </c>
      <c r="N13" s="2">
        <v>1146</v>
      </c>
      <c r="O13" s="2">
        <v>1085</v>
      </c>
      <c r="P13" s="5">
        <v>1643</v>
      </c>
      <c r="Q13" s="2">
        <v>1652</v>
      </c>
      <c r="R13" s="2">
        <v>1603</v>
      </c>
      <c r="S13" s="2">
        <v>1539</v>
      </c>
      <c r="T13" s="2">
        <v>1527</v>
      </c>
      <c r="U13" s="2">
        <v>1497</v>
      </c>
      <c r="V13" s="2">
        <v>1499</v>
      </c>
      <c r="W13" s="2">
        <v>1491</v>
      </c>
      <c r="X13" s="2">
        <v>1428</v>
      </c>
      <c r="Y13" s="2">
        <v>1398</v>
      </c>
      <c r="Z13" s="2">
        <v>1393</v>
      </c>
      <c r="AA13" s="2">
        <v>1402</v>
      </c>
      <c r="AB13" s="2">
        <v>1350</v>
      </c>
      <c r="AC13" s="3">
        <v>1311</v>
      </c>
    </row>
    <row r="14" spans="1:29" x14ac:dyDescent="0.25">
      <c r="A14" s="35" t="s">
        <v>9</v>
      </c>
      <c r="B14" s="5">
        <v>1409</v>
      </c>
      <c r="C14" s="2">
        <v>1363</v>
      </c>
      <c r="D14" s="2">
        <v>1252</v>
      </c>
      <c r="E14" s="2">
        <v>1208</v>
      </c>
      <c r="F14" s="2">
        <v>1215</v>
      </c>
      <c r="G14" s="2">
        <v>1184</v>
      </c>
      <c r="H14" s="2">
        <v>1234</v>
      </c>
      <c r="I14" s="2">
        <v>1164</v>
      </c>
      <c r="J14" s="2">
        <v>1167</v>
      </c>
      <c r="K14" s="2">
        <v>1207</v>
      </c>
      <c r="L14" s="2">
        <v>1160</v>
      </c>
      <c r="M14" s="2">
        <v>1082</v>
      </c>
      <c r="N14" s="2">
        <v>1084</v>
      </c>
      <c r="O14" s="2">
        <v>1054</v>
      </c>
      <c r="P14" s="5">
        <v>1636</v>
      </c>
      <c r="Q14" s="2">
        <v>1632</v>
      </c>
      <c r="R14" s="2">
        <v>1548</v>
      </c>
      <c r="S14" s="2">
        <v>1479</v>
      </c>
      <c r="T14" s="2">
        <v>1450</v>
      </c>
      <c r="U14" s="2">
        <v>1419</v>
      </c>
      <c r="V14" s="2">
        <v>1443</v>
      </c>
      <c r="W14" s="2">
        <v>1396</v>
      </c>
      <c r="X14" s="2">
        <v>1378</v>
      </c>
      <c r="Y14" s="2">
        <v>1418</v>
      </c>
      <c r="Z14" s="2">
        <v>1307</v>
      </c>
      <c r="AA14" s="2">
        <v>1303</v>
      </c>
      <c r="AB14" s="2">
        <v>1282</v>
      </c>
      <c r="AC14" s="3">
        <v>1243</v>
      </c>
    </row>
    <row r="15" spans="1:29" x14ac:dyDescent="0.25">
      <c r="A15" s="35" t="s">
        <v>10</v>
      </c>
      <c r="B15" s="5">
        <v>1825</v>
      </c>
      <c r="C15" s="2">
        <v>1905</v>
      </c>
      <c r="D15" s="2">
        <v>1792</v>
      </c>
      <c r="E15" s="2">
        <v>1824</v>
      </c>
      <c r="F15" s="2">
        <v>1869</v>
      </c>
      <c r="G15" s="2">
        <v>1847</v>
      </c>
      <c r="H15" s="2">
        <v>1970</v>
      </c>
      <c r="I15" s="2">
        <v>2052</v>
      </c>
      <c r="J15" s="2">
        <v>2056</v>
      </c>
      <c r="K15" s="2">
        <v>2158</v>
      </c>
      <c r="L15" s="2">
        <v>1777</v>
      </c>
      <c r="M15" s="2">
        <v>2023</v>
      </c>
      <c r="N15" s="2">
        <v>2018</v>
      </c>
      <c r="O15" s="2">
        <v>1936</v>
      </c>
      <c r="P15" s="5">
        <v>1601</v>
      </c>
      <c r="Q15" s="2">
        <v>1624</v>
      </c>
      <c r="R15" s="2">
        <v>1531</v>
      </c>
      <c r="S15" s="2">
        <v>1506</v>
      </c>
      <c r="T15" s="2">
        <v>1504</v>
      </c>
      <c r="U15" s="2">
        <v>1461</v>
      </c>
      <c r="V15" s="2">
        <v>1495</v>
      </c>
      <c r="W15" s="2">
        <v>1520</v>
      </c>
      <c r="X15" s="2">
        <v>1502</v>
      </c>
      <c r="Y15" s="2">
        <v>1523</v>
      </c>
      <c r="Z15" s="2">
        <v>1394</v>
      </c>
      <c r="AA15" s="2">
        <v>1470</v>
      </c>
      <c r="AB15" s="2">
        <v>1482</v>
      </c>
      <c r="AC15" s="3">
        <v>1423</v>
      </c>
    </row>
    <row r="16" spans="1:29" x14ac:dyDescent="0.25">
      <c r="A16" s="38" t="s">
        <v>22</v>
      </c>
      <c r="B16" s="12">
        <v>21398</v>
      </c>
      <c r="C16" s="13">
        <v>21699</v>
      </c>
      <c r="D16" s="13">
        <v>21084</v>
      </c>
      <c r="E16" s="13">
        <v>20653</v>
      </c>
      <c r="F16" s="13">
        <v>20379</v>
      </c>
      <c r="G16" s="13">
        <v>19871</v>
      </c>
      <c r="H16" s="13">
        <v>20094</v>
      </c>
      <c r="I16" s="13">
        <v>20322</v>
      </c>
      <c r="J16" s="13">
        <v>19999</v>
      </c>
      <c r="K16" s="13">
        <v>19992</v>
      </c>
      <c r="L16" s="13">
        <v>18882</v>
      </c>
      <c r="M16" s="13">
        <v>19342</v>
      </c>
      <c r="N16" s="13">
        <v>19160</v>
      </c>
      <c r="O16" s="13">
        <v>18533</v>
      </c>
      <c r="P16" s="12">
        <v>21824</v>
      </c>
      <c r="Q16" s="13">
        <v>22147</v>
      </c>
      <c r="R16" s="13">
        <v>21617</v>
      </c>
      <c r="S16" s="13">
        <v>20958</v>
      </c>
      <c r="T16" s="13">
        <v>20616</v>
      </c>
      <c r="U16" s="13">
        <v>20156</v>
      </c>
      <c r="V16" s="13">
        <v>20344</v>
      </c>
      <c r="W16" s="13">
        <v>20431</v>
      </c>
      <c r="X16" s="13">
        <v>20164</v>
      </c>
      <c r="Y16" s="13">
        <v>20113</v>
      </c>
      <c r="Z16" s="13">
        <v>18958</v>
      </c>
      <c r="AA16" s="13">
        <v>19472</v>
      </c>
      <c r="AB16" s="13">
        <v>19220</v>
      </c>
      <c r="AC16" s="10">
        <v>18732</v>
      </c>
    </row>
    <row r="17" spans="1:29" x14ac:dyDescent="0.25">
      <c r="A17" s="35" t="s">
        <v>11</v>
      </c>
      <c r="B17" s="5">
        <v>2635</v>
      </c>
      <c r="C17" s="2">
        <v>2634</v>
      </c>
      <c r="D17" s="2">
        <v>2558</v>
      </c>
      <c r="E17" s="2">
        <v>2584</v>
      </c>
      <c r="F17" s="2">
        <v>2428</v>
      </c>
      <c r="G17" s="2">
        <v>2452</v>
      </c>
      <c r="H17" s="2">
        <v>2433</v>
      </c>
      <c r="I17" s="2">
        <v>2455</v>
      </c>
      <c r="J17" s="2">
        <v>2465</v>
      </c>
      <c r="K17" s="2">
        <v>2408</v>
      </c>
      <c r="L17" s="2">
        <v>2380</v>
      </c>
      <c r="M17" s="2">
        <v>2402</v>
      </c>
      <c r="N17" s="2">
        <v>2360</v>
      </c>
      <c r="O17" s="2">
        <v>2280</v>
      </c>
      <c r="P17" s="5">
        <v>2816</v>
      </c>
      <c r="Q17" s="2">
        <v>2808</v>
      </c>
      <c r="R17" s="2">
        <v>2744</v>
      </c>
      <c r="S17" s="2">
        <v>2747</v>
      </c>
      <c r="T17" s="2">
        <v>2667</v>
      </c>
      <c r="U17" s="2">
        <v>2637</v>
      </c>
      <c r="V17" s="2">
        <v>2588</v>
      </c>
      <c r="W17" s="2">
        <v>2586</v>
      </c>
      <c r="X17" s="2">
        <v>2590</v>
      </c>
      <c r="Y17" s="2">
        <v>2589</v>
      </c>
      <c r="Z17" s="2">
        <v>2529</v>
      </c>
      <c r="AA17" s="2">
        <v>2591</v>
      </c>
      <c r="AB17" s="2">
        <v>2509</v>
      </c>
      <c r="AC17" s="3">
        <v>2439</v>
      </c>
    </row>
    <row r="18" spans="1:29" x14ac:dyDescent="0.25">
      <c r="A18" s="35" t="s">
        <v>12</v>
      </c>
      <c r="B18" s="5">
        <v>1035</v>
      </c>
      <c r="C18" s="2">
        <v>1023</v>
      </c>
      <c r="D18" s="2">
        <v>989</v>
      </c>
      <c r="E18" s="2">
        <v>973</v>
      </c>
      <c r="F18" s="2">
        <v>1001</v>
      </c>
      <c r="G18" s="2">
        <v>956</v>
      </c>
      <c r="H18" s="2">
        <v>930</v>
      </c>
      <c r="I18" s="2">
        <v>908</v>
      </c>
      <c r="J18" s="2">
        <v>897</v>
      </c>
      <c r="K18" s="2">
        <v>892</v>
      </c>
      <c r="L18" s="2">
        <v>868</v>
      </c>
      <c r="M18" s="2">
        <v>868</v>
      </c>
      <c r="N18" s="2">
        <v>829</v>
      </c>
      <c r="O18" s="2">
        <v>833</v>
      </c>
      <c r="P18" s="5">
        <v>1181</v>
      </c>
      <c r="Q18" s="2">
        <v>1192</v>
      </c>
      <c r="R18" s="2">
        <v>1171</v>
      </c>
      <c r="S18" s="2">
        <v>1123</v>
      </c>
      <c r="T18" s="2">
        <v>1132</v>
      </c>
      <c r="U18" s="2">
        <v>1079</v>
      </c>
      <c r="V18" s="2">
        <v>1076</v>
      </c>
      <c r="W18" s="2">
        <v>1079</v>
      </c>
      <c r="X18" s="2">
        <v>1082</v>
      </c>
      <c r="Y18" s="2">
        <v>1054</v>
      </c>
      <c r="Z18" s="2">
        <v>1030</v>
      </c>
      <c r="AA18" s="2">
        <v>1032</v>
      </c>
      <c r="AB18" s="2">
        <v>1014</v>
      </c>
      <c r="AC18" s="3">
        <v>1017</v>
      </c>
    </row>
    <row r="19" spans="1:29" x14ac:dyDescent="0.25">
      <c r="A19" s="35" t="s">
        <v>13</v>
      </c>
      <c r="B19" s="5">
        <v>417</v>
      </c>
      <c r="C19" s="2">
        <v>422</v>
      </c>
      <c r="D19" s="2">
        <v>434</v>
      </c>
      <c r="E19" s="2">
        <v>413</v>
      </c>
      <c r="F19" s="2">
        <v>426</v>
      </c>
      <c r="G19" s="2">
        <v>422</v>
      </c>
      <c r="H19" s="2">
        <v>405</v>
      </c>
      <c r="I19" s="2">
        <v>424</v>
      </c>
      <c r="J19" s="2">
        <v>392</v>
      </c>
      <c r="K19" s="2">
        <v>366</v>
      </c>
      <c r="L19" s="2">
        <v>396</v>
      </c>
      <c r="M19" s="2">
        <v>375</v>
      </c>
      <c r="N19" s="2">
        <v>347</v>
      </c>
      <c r="O19" s="2">
        <v>341</v>
      </c>
      <c r="P19" s="5">
        <v>608</v>
      </c>
      <c r="Q19" s="2">
        <v>614</v>
      </c>
      <c r="R19" s="2">
        <v>622</v>
      </c>
      <c r="S19" s="2">
        <v>618</v>
      </c>
      <c r="T19" s="2">
        <v>599</v>
      </c>
      <c r="U19" s="2">
        <v>579</v>
      </c>
      <c r="V19" s="2">
        <v>562</v>
      </c>
      <c r="W19" s="2">
        <v>549</v>
      </c>
      <c r="X19" s="2">
        <v>539</v>
      </c>
      <c r="Y19" s="2">
        <v>534</v>
      </c>
      <c r="Z19" s="2">
        <v>533</v>
      </c>
      <c r="AA19" s="2">
        <v>520</v>
      </c>
      <c r="AB19" s="2">
        <v>488</v>
      </c>
      <c r="AC19" s="3">
        <v>472</v>
      </c>
    </row>
    <row r="20" spans="1:29" x14ac:dyDescent="0.25">
      <c r="A20" s="35" t="s">
        <v>14</v>
      </c>
      <c r="B20" s="5">
        <v>695</v>
      </c>
      <c r="C20" s="2">
        <v>680</v>
      </c>
      <c r="D20" s="2">
        <v>665</v>
      </c>
      <c r="E20" s="2">
        <v>632</v>
      </c>
      <c r="F20" s="2">
        <v>617</v>
      </c>
      <c r="G20" s="2">
        <v>592</v>
      </c>
      <c r="H20" s="2">
        <v>589</v>
      </c>
      <c r="I20" s="2">
        <v>557</v>
      </c>
      <c r="J20" s="2">
        <v>547</v>
      </c>
      <c r="K20" s="2">
        <v>543</v>
      </c>
      <c r="L20" s="2">
        <v>540</v>
      </c>
      <c r="M20" s="2">
        <v>530</v>
      </c>
      <c r="N20" s="2">
        <v>504</v>
      </c>
      <c r="O20" s="2">
        <v>486</v>
      </c>
      <c r="P20" s="5">
        <v>817</v>
      </c>
      <c r="Q20" s="2">
        <v>824</v>
      </c>
      <c r="R20" s="2">
        <v>768</v>
      </c>
      <c r="S20" s="2">
        <v>748</v>
      </c>
      <c r="T20" s="2">
        <v>699</v>
      </c>
      <c r="U20" s="2">
        <v>688</v>
      </c>
      <c r="V20" s="2">
        <v>695</v>
      </c>
      <c r="W20" s="2">
        <v>677</v>
      </c>
      <c r="X20" s="2">
        <v>678</v>
      </c>
      <c r="Y20" s="2">
        <v>659</v>
      </c>
      <c r="Z20" s="2">
        <v>647</v>
      </c>
      <c r="AA20" s="2">
        <v>631</v>
      </c>
      <c r="AB20" s="2">
        <v>620</v>
      </c>
      <c r="AC20" s="3">
        <v>611</v>
      </c>
    </row>
    <row r="21" spans="1:29" x14ac:dyDescent="0.25">
      <c r="A21" s="38" t="s">
        <v>23</v>
      </c>
      <c r="B21" s="12">
        <v>4782</v>
      </c>
      <c r="C21" s="13">
        <v>4759</v>
      </c>
      <c r="D21" s="13">
        <v>4646</v>
      </c>
      <c r="E21" s="13">
        <v>4602</v>
      </c>
      <c r="F21" s="13">
        <v>4472</v>
      </c>
      <c r="G21" s="13">
        <v>4422</v>
      </c>
      <c r="H21" s="13">
        <v>4357</v>
      </c>
      <c r="I21" s="13">
        <v>4344</v>
      </c>
      <c r="J21" s="13">
        <v>4301</v>
      </c>
      <c r="K21" s="13">
        <v>4209</v>
      </c>
      <c r="L21" s="13">
        <v>4184</v>
      </c>
      <c r="M21" s="13">
        <v>4175</v>
      </c>
      <c r="N21" s="13">
        <v>4040</v>
      </c>
      <c r="O21" s="13">
        <v>3940</v>
      </c>
      <c r="P21" s="12">
        <v>5422</v>
      </c>
      <c r="Q21" s="13">
        <v>5438</v>
      </c>
      <c r="R21" s="13">
        <v>5305</v>
      </c>
      <c r="S21" s="13">
        <v>5236</v>
      </c>
      <c r="T21" s="13">
        <v>5097</v>
      </c>
      <c r="U21" s="13">
        <v>4983</v>
      </c>
      <c r="V21" s="13">
        <v>4921</v>
      </c>
      <c r="W21" s="13">
        <v>4891</v>
      </c>
      <c r="X21" s="13">
        <v>4889</v>
      </c>
      <c r="Y21" s="13">
        <v>4836</v>
      </c>
      <c r="Z21" s="13">
        <v>4739</v>
      </c>
      <c r="AA21" s="13">
        <v>4774</v>
      </c>
      <c r="AB21" s="13">
        <v>4631</v>
      </c>
      <c r="AC21" s="10">
        <v>4539</v>
      </c>
    </row>
    <row r="22" spans="1:29" x14ac:dyDescent="0.25">
      <c r="A22" s="35" t="s">
        <v>15</v>
      </c>
      <c r="B22" s="5">
        <v>1062</v>
      </c>
      <c r="C22" s="2">
        <v>991</v>
      </c>
      <c r="D22" s="2">
        <v>975</v>
      </c>
      <c r="E22" s="2">
        <v>984</v>
      </c>
      <c r="F22" s="2">
        <v>935</v>
      </c>
      <c r="G22" s="2">
        <v>915</v>
      </c>
      <c r="H22" s="2">
        <v>899</v>
      </c>
      <c r="I22" s="2">
        <v>857</v>
      </c>
      <c r="J22" s="2">
        <v>831</v>
      </c>
      <c r="K22" s="2">
        <v>790</v>
      </c>
      <c r="L22" s="2">
        <v>775</v>
      </c>
      <c r="M22" s="2">
        <v>769</v>
      </c>
      <c r="N22" s="2">
        <v>765</v>
      </c>
      <c r="O22" s="2">
        <v>718</v>
      </c>
      <c r="P22" s="5">
        <v>1071</v>
      </c>
      <c r="Q22" s="2">
        <v>1084</v>
      </c>
      <c r="R22" s="2">
        <v>1066</v>
      </c>
      <c r="S22" s="2">
        <v>1025</v>
      </c>
      <c r="T22" s="2">
        <v>976</v>
      </c>
      <c r="U22" s="2">
        <v>947</v>
      </c>
      <c r="V22" s="2">
        <v>940</v>
      </c>
      <c r="W22" s="2">
        <v>914</v>
      </c>
      <c r="X22" s="2">
        <v>927</v>
      </c>
      <c r="Y22" s="2">
        <v>903</v>
      </c>
      <c r="Z22" s="2">
        <v>880</v>
      </c>
      <c r="AA22" s="2">
        <v>892</v>
      </c>
      <c r="AB22" s="2">
        <v>864</v>
      </c>
      <c r="AC22" s="3">
        <v>843</v>
      </c>
    </row>
    <row r="23" spans="1:29" x14ac:dyDescent="0.25">
      <c r="A23" s="35" t="s">
        <v>16</v>
      </c>
      <c r="B23" s="5">
        <v>561</v>
      </c>
      <c r="C23" s="2">
        <v>524</v>
      </c>
      <c r="D23" s="2">
        <v>527</v>
      </c>
      <c r="E23" s="2">
        <v>488</v>
      </c>
      <c r="F23" s="2">
        <v>526</v>
      </c>
      <c r="G23" s="2">
        <v>488</v>
      </c>
      <c r="H23" s="2">
        <v>439</v>
      </c>
      <c r="I23" s="2">
        <v>444</v>
      </c>
      <c r="J23" s="2">
        <v>439</v>
      </c>
      <c r="K23" s="2">
        <v>451</v>
      </c>
      <c r="L23" s="2">
        <v>441</v>
      </c>
      <c r="M23" s="2">
        <v>407</v>
      </c>
      <c r="N23" s="2">
        <v>426</v>
      </c>
      <c r="O23" s="2">
        <v>392</v>
      </c>
      <c r="P23" s="5">
        <v>579</v>
      </c>
      <c r="Q23" s="2">
        <v>582</v>
      </c>
      <c r="R23" s="2">
        <v>555</v>
      </c>
      <c r="S23" s="2">
        <v>530</v>
      </c>
      <c r="T23" s="2">
        <v>543</v>
      </c>
      <c r="U23" s="2">
        <v>493</v>
      </c>
      <c r="V23" s="2">
        <v>486</v>
      </c>
      <c r="W23" s="2">
        <v>500</v>
      </c>
      <c r="X23" s="2">
        <v>476</v>
      </c>
      <c r="Y23" s="2">
        <v>465</v>
      </c>
      <c r="Z23" s="2">
        <v>459</v>
      </c>
      <c r="AA23" s="2">
        <v>449</v>
      </c>
      <c r="AB23" s="2">
        <v>456</v>
      </c>
      <c r="AC23" s="3">
        <v>432</v>
      </c>
    </row>
    <row r="24" spans="1:29" x14ac:dyDescent="0.25">
      <c r="A24" s="35" t="s">
        <v>17</v>
      </c>
      <c r="B24" s="5">
        <v>799</v>
      </c>
      <c r="C24" s="2">
        <v>816</v>
      </c>
      <c r="D24" s="2">
        <v>707</v>
      </c>
      <c r="E24" s="2">
        <v>700</v>
      </c>
      <c r="F24" s="2">
        <v>667</v>
      </c>
      <c r="G24" s="2">
        <v>614</v>
      </c>
      <c r="H24" s="2">
        <v>597</v>
      </c>
      <c r="I24" s="2">
        <v>626</v>
      </c>
      <c r="J24" s="2">
        <v>632</v>
      </c>
      <c r="K24" s="2">
        <v>611</v>
      </c>
      <c r="L24" s="2">
        <v>617</v>
      </c>
      <c r="M24" s="2">
        <v>606</v>
      </c>
      <c r="N24" s="2">
        <v>621</v>
      </c>
      <c r="O24" s="2">
        <v>579</v>
      </c>
      <c r="P24" s="5">
        <v>980</v>
      </c>
      <c r="Q24" s="2">
        <v>974</v>
      </c>
      <c r="R24" s="2">
        <v>930</v>
      </c>
      <c r="S24" s="2">
        <v>936</v>
      </c>
      <c r="T24" s="2">
        <v>865</v>
      </c>
      <c r="U24" s="2">
        <v>846</v>
      </c>
      <c r="V24" s="2">
        <v>821</v>
      </c>
      <c r="W24" s="2">
        <v>843</v>
      </c>
      <c r="X24" s="2">
        <v>830</v>
      </c>
      <c r="Y24" s="2">
        <v>798</v>
      </c>
      <c r="Z24" s="2">
        <v>754</v>
      </c>
      <c r="AA24" s="2">
        <v>758</v>
      </c>
      <c r="AB24" s="2">
        <v>765</v>
      </c>
      <c r="AC24" s="3">
        <v>718</v>
      </c>
    </row>
    <row r="25" spans="1:29" x14ac:dyDescent="0.25">
      <c r="A25" s="38" t="s">
        <v>24</v>
      </c>
      <c r="B25" s="12">
        <v>2422</v>
      </c>
      <c r="C25" s="13">
        <v>2331</v>
      </c>
      <c r="D25" s="13">
        <v>2209</v>
      </c>
      <c r="E25" s="13">
        <v>2172</v>
      </c>
      <c r="F25" s="13">
        <v>2128</v>
      </c>
      <c r="G25" s="13">
        <v>2017</v>
      </c>
      <c r="H25" s="13">
        <v>1935</v>
      </c>
      <c r="I25" s="13">
        <v>1927</v>
      </c>
      <c r="J25" s="13">
        <v>1902</v>
      </c>
      <c r="K25" s="13">
        <v>1852</v>
      </c>
      <c r="L25" s="13">
        <v>1833</v>
      </c>
      <c r="M25" s="13">
        <v>1782</v>
      </c>
      <c r="N25" s="13">
        <v>1812</v>
      </c>
      <c r="O25" s="13">
        <v>1689</v>
      </c>
      <c r="P25" s="12">
        <v>2630</v>
      </c>
      <c r="Q25" s="13">
        <v>2640</v>
      </c>
      <c r="R25" s="13">
        <v>2551</v>
      </c>
      <c r="S25" s="13">
        <v>2491</v>
      </c>
      <c r="T25" s="13">
        <v>2384</v>
      </c>
      <c r="U25" s="13">
        <v>2286</v>
      </c>
      <c r="V25" s="13">
        <v>2247</v>
      </c>
      <c r="W25" s="13">
        <v>2257</v>
      </c>
      <c r="X25" s="13">
        <v>2233</v>
      </c>
      <c r="Y25" s="13">
        <v>2166</v>
      </c>
      <c r="Z25" s="13">
        <v>2093</v>
      </c>
      <c r="AA25" s="13">
        <v>2099</v>
      </c>
      <c r="AB25" s="13">
        <v>2085</v>
      </c>
      <c r="AC25" s="10">
        <v>1993</v>
      </c>
    </row>
    <row r="26" spans="1:29" x14ac:dyDescent="0.25">
      <c r="A26" s="35" t="s">
        <v>18</v>
      </c>
      <c r="B26" s="5">
        <v>8956</v>
      </c>
      <c r="C26" s="2">
        <v>8956</v>
      </c>
      <c r="D26" s="2">
        <v>8766</v>
      </c>
      <c r="E26" s="2">
        <v>8544</v>
      </c>
      <c r="F26" s="2">
        <v>8389</v>
      </c>
      <c r="G26" s="2">
        <v>8244</v>
      </c>
      <c r="H26" s="2">
        <v>8333</v>
      </c>
      <c r="I26" s="2">
        <v>8294</v>
      </c>
      <c r="J26" s="2">
        <v>8168</v>
      </c>
      <c r="K26" s="2">
        <v>8155</v>
      </c>
      <c r="L26" s="2">
        <v>7766</v>
      </c>
      <c r="M26" s="2">
        <v>7945</v>
      </c>
      <c r="N26" s="2">
        <v>8035</v>
      </c>
      <c r="O26" s="2">
        <v>7924</v>
      </c>
      <c r="P26" s="5">
        <v>8215</v>
      </c>
      <c r="Q26" s="2">
        <v>8182</v>
      </c>
      <c r="R26" s="2">
        <v>7974</v>
      </c>
      <c r="S26" s="2">
        <v>7722</v>
      </c>
      <c r="T26" s="2">
        <v>7522</v>
      </c>
      <c r="U26" s="2">
        <v>7348</v>
      </c>
      <c r="V26" s="2">
        <v>7428</v>
      </c>
      <c r="W26" s="2">
        <v>7463</v>
      </c>
      <c r="X26" s="2">
        <v>7315</v>
      </c>
      <c r="Y26" s="2">
        <v>7358</v>
      </c>
      <c r="Z26" s="2">
        <v>6928</v>
      </c>
      <c r="AA26" s="2">
        <v>7129</v>
      </c>
      <c r="AB26" s="2">
        <v>7168</v>
      </c>
      <c r="AC26" s="3">
        <v>7035</v>
      </c>
    </row>
    <row r="27" spans="1:29" x14ac:dyDescent="0.25">
      <c r="A27" s="35" t="s">
        <v>19</v>
      </c>
      <c r="B27" s="5">
        <v>1585</v>
      </c>
      <c r="C27" s="2">
        <v>1601</v>
      </c>
      <c r="D27" s="2">
        <v>1590</v>
      </c>
      <c r="E27" s="2">
        <v>1508</v>
      </c>
      <c r="F27" s="2">
        <v>1503</v>
      </c>
      <c r="G27" s="2">
        <v>1379</v>
      </c>
      <c r="H27" s="2">
        <v>1427</v>
      </c>
      <c r="I27" s="2">
        <v>1436</v>
      </c>
      <c r="J27" s="2">
        <v>1469</v>
      </c>
      <c r="K27" s="2">
        <v>1433</v>
      </c>
      <c r="L27" s="2">
        <v>1364</v>
      </c>
      <c r="M27" s="2">
        <v>1326</v>
      </c>
      <c r="N27" s="2">
        <v>1298</v>
      </c>
      <c r="O27" s="2">
        <v>1287</v>
      </c>
      <c r="P27" s="5">
        <v>2027</v>
      </c>
      <c r="Q27" s="2">
        <v>2008</v>
      </c>
      <c r="R27" s="2">
        <v>1989</v>
      </c>
      <c r="S27" s="2">
        <v>1922</v>
      </c>
      <c r="T27" s="2">
        <v>1898</v>
      </c>
      <c r="U27" s="2">
        <v>1871</v>
      </c>
      <c r="V27" s="2">
        <v>1874</v>
      </c>
      <c r="W27" s="2">
        <v>1860</v>
      </c>
      <c r="X27" s="2">
        <v>1856</v>
      </c>
      <c r="Y27" s="2">
        <v>1840</v>
      </c>
      <c r="Z27" s="2">
        <v>1791</v>
      </c>
      <c r="AA27" s="2">
        <v>1784</v>
      </c>
      <c r="AB27" s="2">
        <v>1753</v>
      </c>
      <c r="AC27" s="3">
        <v>1735</v>
      </c>
    </row>
    <row r="28" spans="1:29" x14ac:dyDescent="0.25">
      <c r="A28" s="35" t="s">
        <v>20</v>
      </c>
      <c r="B28" s="5">
        <v>3109</v>
      </c>
      <c r="C28" s="2">
        <v>3070</v>
      </c>
      <c r="D28" s="2">
        <v>2969</v>
      </c>
      <c r="E28" s="2">
        <v>2906</v>
      </c>
      <c r="F28" s="2">
        <v>2786</v>
      </c>
      <c r="G28" s="2">
        <v>2778</v>
      </c>
      <c r="H28" s="2">
        <v>2813</v>
      </c>
      <c r="I28" s="2">
        <v>2863</v>
      </c>
      <c r="J28" s="2">
        <v>2893</v>
      </c>
      <c r="K28" s="2">
        <v>2849</v>
      </c>
      <c r="L28" s="2">
        <v>2591</v>
      </c>
      <c r="M28" s="2">
        <v>2881</v>
      </c>
      <c r="N28" s="2">
        <v>2863</v>
      </c>
      <c r="O28" s="2">
        <v>2746</v>
      </c>
      <c r="P28" s="5">
        <v>3954</v>
      </c>
      <c r="Q28" s="2">
        <v>3956</v>
      </c>
      <c r="R28" s="2">
        <v>3871</v>
      </c>
      <c r="S28" s="2">
        <v>3804</v>
      </c>
      <c r="T28" s="2">
        <v>3682</v>
      </c>
      <c r="U28" s="2">
        <v>3627</v>
      </c>
      <c r="V28" s="2">
        <v>3642</v>
      </c>
      <c r="W28" s="2">
        <v>3705</v>
      </c>
      <c r="X28" s="2">
        <v>3682</v>
      </c>
      <c r="Y28" s="2">
        <v>3573</v>
      </c>
      <c r="Z28" s="2">
        <v>3379</v>
      </c>
      <c r="AA28" s="2">
        <v>3604</v>
      </c>
      <c r="AB28" s="2">
        <v>3562</v>
      </c>
      <c r="AC28" s="3">
        <v>3415</v>
      </c>
    </row>
    <row r="29" spans="1:29" x14ac:dyDescent="0.25">
      <c r="A29" s="38" t="s">
        <v>25</v>
      </c>
      <c r="B29" s="12">
        <v>13650</v>
      </c>
      <c r="C29" s="13">
        <v>13627</v>
      </c>
      <c r="D29" s="13">
        <v>13325</v>
      </c>
      <c r="E29" s="13">
        <v>12958</v>
      </c>
      <c r="F29" s="13">
        <v>12678</v>
      </c>
      <c r="G29" s="13">
        <v>12401</v>
      </c>
      <c r="H29" s="13">
        <v>12573</v>
      </c>
      <c r="I29" s="13">
        <v>12593</v>
      </c>
      <c r="J29" s="13">
        <v>12530</v>
      </c>
      <c r="K29" s="13">
        <v>12437</v>
      </c>
      <c r="L29" s="13">
        <v>11721</v>
      </c>
      <c r="M29" s="13">
        <v>12152</v>
      </c>
      <c r="N29" s="13">
        <v>12196</v>
      </c>
      <c r="O29" s="13">
        <v>11957</v>
      </c>
      <c r="P29" s="12">
        <v>14196</v>
      </c>
      <c r="Q29" s="13">
        <v>14146</v>
      </c>
      <c r="R29" s="13">
        <v>13834</v>
      </c>
      <c r="S29" s="13">
        <v>13448</v>
      </c>
      <c r="T29" s="13">
        <v>13102</v>
      </c>
      <c r="U29" s="13">
        <v>12846</v>
      </c>
      <c r="V29" s="13">
        <v>12944</v>
      </c>
      <c r="W29" s="13">
        <v>13028</v>
      </c>
      <c r="X29" s="13">
        <v>12853</v>
      </c>
      <c r="Y29" s="13">
        <v>12771</v>
      </c>
      <c r="Z29" s="13">
        <v>12098</v>
      </c>
      <c r="AA29" s="13">
        <v>12517</v>
      </c>
      <c r="AB29" s="13">
        <v>12483</v>
      </c>
      <c r="AC29" s="10">
        <v>12185</v>
      </c>
    </row>
    <row r="30" spans="1:29" x14ac:dyDescent="0.25">
      <c r="A30" s="57" t="s">
        <v>26</v>
      </c>
      <c r="B30" s="53">
        <v>99166</v>
      </c>
      <c r="C30" s="54">
        <v>100440</v>
      </c>
      <c r="D30" s="54">
        <v>100478</v>
      </c>
      <c r="E30" s="54">
        <v>98862</v>
      </c>
      <c r="F30" s="54">
        <v>97317</v>
      </c>
      <c r="G30" s="54">
        <v>96075</v>
      </c>
      <c r="H30" s="54">
        <v>96874</v>
      </c>
      <c r="I30" s="54">
        <v>98148</v>
      </c>
      <c r="J30" s="54">
        <v>98967</v>
      </c>
      <c r="K30" s="54">
        <v>98975</v>
      </c>
      <c r="L30" s="54">
        <v>95722</v>
      </c>
      <c r="M30" s="54">
        <v>98851</v>
      </c>
      <c r="N30" s="54">
        <v>99836</v>
      </c>
      <c r="O30" s="54">
        <v>98655</v>
      </c>
      <c r="P30" s="53">
        <v>100604</v>
      </c>
      <c r="Q30" s="54">
        <v>102079</v>
      </c>
      <c r="R30" s="54">
        <v>101681</v>
      </c>
      <c r="S30" s="54">
        <v>99996</v>
      </c>
      <c r="T30" s="54">
        <v>98367</v>
      </c>
      <c r="U30" s="54">
        <v>97264</v>
      </c>
      <c r="V30" s="54">
        <v>98241</v>
      </c>
      <c r="W30" s="54">
        <v>99570</v>
      </c>
      <c r="X30" s="54">
        <v>100394</v>
      </c>
      <c r="Y30" s="54">
        <v>100191</v>
      </c>
      <c r="Z30" s="54">
        <v>96967</v>
      </c>
      <c r="AA30" s="54">
        <v>100532</v>
      </c>
      <c r="AB30" s="54">
        <v>101411</v>
      </c>
      <c r="AC30" s="55">
        <v>100338</v>
      </c>
    </row>
    <row r="32" spans="1:29" x14ac:dyDescent="0.25">
      <c r="A32" s="83" t="s">
        <v>28</v>
      </c>
      <c r="B32" s="85" t="s">
        <v>45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6"/>
    </row>
    <row r="33" spans="1:15" x14ac:dyDescent="0.25">
      <c r="A33" s="83"/>
      <c r="B33" s="72">
        <v>2010</v>
      </c>
      <c r="C33" s="72">
        <v>2011</v>
      </c>
      <c r="D33" s="72">
        <v>2012</v>
      </c>
      <c r="E33" s="72">
        <v>2013</v>
      </c>
      <c r="F33" s="72">
        <v>2014</v>
      </c>
      <c r="G33" s="72">
        <v>2015</v>
      </c>
      <c r="H33" s="72">
        <v>2016</v>
      </c>
      <c r="I33" s="72">
        <v>2017</v>
      </c>
      <c r="J33" s="72">
        <v>2018</v>
      </c>
      <c r="K33" s="72">
        <v>2019</v>
      </c>
      <c r="L33" s="72">
        <v>2020</v>
      </c>
      <c r="M33" s="72">
        <v>2021</v>
      </c>
      <c r="N33" s="72">
        <v>2022</v>
      </c>
      <c r="O33" s="8">
        <v>2023</v>
      </c>
    </row>
    <row r="34" spans="1:15" x14ac:dyDescent="0.25">
      <c r="A34" s="35" t="s">
        <v>2</v>
      </c>
      <c r="B34" s="89">
        <f>(B6-P6)</f>
        <v>2915</v>
      </c>
      <c r="C34" s="73">
        <f>(C6-Q6)</f>
        <v>2998</v>
      </c>
      <c r="D34" s="73">
        <f>(D6-R6)</f>
        <v>3350</v>
      </c>
      <c r="E34" s="73">
        <f>(E6-S6)</f>
        <v>3167</v>
      </c>
      <c r="F34" s="73">
        <f>(F6-T6)</f>
        <v>2627</v>
      </c>
      <c r="G34" s="73">
        <f>(G6-U6)</f>
        <v>2478</v>
      </c>
      <c r="H34" s="73">
        <f>(H6-V6)</f>
        <v>2301</v>
      </c>
      <c r="I34" s="73">
        <f>(I6-W6)</f>
        <v>2198</v>
      </c>
      <c r="J34" s="73">
        <f>(J6-X6)</f>
        <v>2058</v>
      </c>
      <c r="K34" s="73">
        <f>(K6-Y6)</f>
        <v>2318</v>
      </c>
      <c r="L34" s="73">
        <f>(L6-Z6)</f>
        <v>2045</v>
      </c>
      <c r="M34" s="73">
        <f>(M6-AA6)</f>
        <v>1865</v>
      </c>
      <c r="N34" s="73">
        <f>(N6-AB6)</f>
        <v>1622</v>
      </c>
      <c r="O34" s="74">
        <f>(O6-AC6)</f>
        <v>1609</v>
      </c>
    </row>
    <row r="35" spans="1:15" x14ac:dyDescent="0.25">
      <c r="A35" s="35" t="s">
        <v>3</v>
      </c>
      <c r="B35" s="5">
        <f t="shared" ref="B35:B58" si="0">(B7-P7)</f>
        <v>-2533</v>
      </c>
      <c r="C35" s="2">
        <f t="shared" ref="C35:C58" si="1">(C7-Q7)</f>
        <v>-2682</v>
      </c>
      <c r="D35" s="2">
        <f t="shared" ref="D35:D58" si="2">(D7-R7)</f>
        <v>-2510</v>
      </c>
      <c r="E35" s="2">
        <f t="shared" ref="E35:E58" si="3">(E7-S7)</f>
        <v>-2553</v>
      </c>
      <c r="F35" s="2">
        <f t="shared" ref="F35:F58" si="4">(F7-T7)</f>
        <v>-2135</v>
      </c>
      <c r="G35" s="2">
        <f t="shared" ref="G35:G58" si="5">(G7-U7)</f>
        <v>-2107</v>
      </c>
      <c r="H35" s="2">
        <f t="shared" ref="H35:H58" si="6">(H7-V7)</f>
        <v>-2171</v>
      </c>
      <c r="I35" s="2">
        <f t="shared" ref="I35:I58" si="7">(I7-W7)</f>
        <v>-2199</v>
      </c>
      <c r="J35" s="2">
        <f t="shared" ref="J35:J58" si="8">(J7-X7)</f>
        <v>-2078</v>
      </c>
      <c r="K35" s="2">
        <f t="shared" ref="K35:K58" si="9">(K7-Y7)</f>
        <v>-2138</v>
      </c>
      <c r="L35" s="2">
        <f t="shared" ref="L35:L58" si="10">(L7-Z7)</f>
        <v>-2022</v>
      </c>
      <c r="M35" s="2">
        <f t="shared" ref="M35:M58" si="11">(M7-AA7)</f>
        <v>-2135</v>
      </c>
      <c r="N35" s="2">
        <f t="shared" ref="N35:O58" si="12">(N7-AB7)</f>
        <v>-1986</v>
      </c>
      <c r="O35" s="3">
        <f t="shared" si="12"/>
        <v>-1962</v>
      </c>
    </row>
    <row r="36" spans="1:15" x14ac:dyDescent="0.25">
      <c r="A36" s="38" t="s">
        <v>21</v>
      </c>
      <c r="B36" s="12">
        <f t="shared" si="0"/>
        <v>382</v>
      </c>
      <c r="C36" s="13">
        <f t="shared" si="1"/>
        <v>316</v>
      </c>
      <c r="D36" s="13">
        <f t="shared" si="2"/>
        <v>840</v>
      </c>
      <c r="E36" s="13">
        <f t="shared" si="3"/>
        <v>614</v>
      </c>
      <c r="F36" s="13">
        <f t="shared" si="4"/>
        <v>492</v>
      </c>
      <c r="G36" s="13">
        <f t="shared" si="5"/>
        <v>371</v>
      </c>
      <c r="H36" s="13">
        <f t="shared" si="6"/>
        <v>130</v>
      </c>
      <c r="I36" s="13">
        <f t="shared" si="7"/>
        <v>-1</v>
      </c>
      <c r="J36" s="13">
        <f t="shared" si="8"/>
        <v>-20</v>
      </c>
      <c r="K36" s="13">
        <f t="shared" si="9"/>
        <v>180</v>
      </c>
      <c r="L36" s="13">
        <f t="shared" si="10"/>
        <v>23</v>
      </c>
      <c r="M36" s="13">
        <f t="shared" si="11"/>
        <v>-270</v>
      </c>
      <c r="N36" s="13">
        <f t="shared" si="12"/>
        <v>-364</v>
      </c>
      <c r="O36" s="10">
        <f t="shared" si="12"/>
        <v>-353</v>
      </c>
    </row>
    <row r="37" spans="1:15" x14ac:dyDescent="0.25">
      <c r="A37" s="35" t="s">
        <v>4</v>
      </c>
      <c r="B37" s="5">
        <f t="shared" si="0"/>
        <v>410</v>
      </c>
      <c r="C37" s="2">
        <f t="shared" si="1"/>
        <v>490</v>
      </c>
      <c r="D37" s="2">
        <f t="shared" si="2"/>
        <v>566</v>
      </c>
      <c r="E37" s="2">
        <f t="shared" si="3"/>
        <v>532</v>
      </c>
      <c r="F37" s="2">
        <f t="shared" si="4"/>
        <v>529</v>
      </c>
      <c r="G37" s="2">
        <f t="shared" si="5"/>
        <v>511</v>
      </c>
      <c r="H37" s="2">
        <f t="shared" si="6"/>
        <v>506</v>
      </c>
      <c r="I37" s="2">
        <f t="shared" si="7"/>
        <v>665</v>
      </c>
      <c r="J37" s="2">
        <f t="shared" si="8"/>
        <v>712</v>
      </c>
      <c r="K37" s="2">
        <f t="shared" si="9"/>
        <v>745</v>
      </c>
      <c r="L37" s="2">
        <f t="shared" si="10"/>
        <v>721</v>
      </c>
      <c r="M37" s="2">
        <f t="shared" si="11"/>
        <v>846</v>
      </c>
      <c r="N37" s="2">
        <f t="shared" si="12"/>
        <v>866</v>
      </c>
      <c r="O37" s="3">
        <f t="shared" si="12"/>
        <v>774</v>
      </c>
    </row>
    <row r="38" spans="1:15" x14ac:dyDescent="0.25">
      <c r="A38" s="35" t="s">
        <v>5</v>
      </c>
      <c r="B38" s="5">
        <f t="shared" si="0"/>
        <v>-269</v>
      </c>
      <c r="C38" s="2">
        <f t="shared" si="1"/>
        <v>-336</v>
      </c>
      <c r="D38" s="2">
        <f t="shared" si="2"/>
        <v>-336</v>
      </c>
      <c r="E38" s="2">
        <f t="shared" si="3"/>
        <v>-288</v>
      </c>
      <c r="F38" s="2">
        <f t="shared" si="4"/>
        <v>-308</v>
      </c>
      <c r="G38" s="2">
        <f t="shared" si="5"/>
        <v>-319</v>
      </c>
      <c r="H38" s="2">
        <f t="shared" si="6"/>
        <v>-416</v>
      </c>
      <c r="I38" s="2">
        <f t="shared" si="7"/>
        <v>-427</v>
      </c>
      <c r="J38" s="2">
        <f t="shared" si="8"/>
        <v>-448</v>
      </c>
      <c r="K38" s="2">
        <f t="shared" si="9"/>
        <v>-488</v>
      </c>
      <c r="L38" s="2">
        <f t="shared" si="10"/>
        <v>-408</v>
      </c>
      <c r="M38" s="2">
        <f t="shared" si="11"/>
        <v>-499</v>
      </c>
      <c r="N38" s="2">
        <f t="shared" si="12"/>
        <v>-498</v>
      </c>
      <c r="O38" s="3">
        <f t="shared" si="12"/>
        <v>-478</v>
      </c>
    </row>
    <row r="39" spans="1:15" x14ac:dyDescent="0.25">
      <c r="A39" s="35" t="s">
        <v>6</v>
      </c>
      <c r="B39" s="5">
        <f t="shared" si="0"/>
        <v>133</v>
      </c>
      <c r="C39" s="2">
        <f t="shared" si="1"/>
        <v>120</v>
      </c>
      <c r="D39" s="2">
        <f t="shared" si="2"/>
        <v>138</v>
      </c>
      <c r="E39" s="2">
        <f t="shared" si="3"/>
        <v>195</v>
      </c>
      <c r="F39" s="2">
        <f t="shared" si="4"/>
        <v>187</v>
      </c>
      <c r="G39" s="2">
        <f t="shared" si="5"/>
        <v>175</v>
      </c>
      <c r="H39" s="2">
        <f t="shared" si="6"/>
        <v>185</v>
      </c>
      <c r="I39" s="2">
        <f t="shared" si="7"/>
        <v>216</v>
      </c>
      <c r="J39" s="2">
        <f t="shared" si="8"/>
        <v>138</v>
      </c>
      <c r="K39" s="2">
        <f t="shared" si="9"/>
        <v>105</v>
      </c>
      <c r="L39" s="2">
        <f t="shared" si="10"/>
        <v>245</v>
      </c>
      <c r="M39" s="2">
        <f t="shared" si="11"/>
        <v>229</v>
      </c>
      <c r="N39" s="2">
        <f t="shared" si="12"/>
        <v>230</v>
      </c>
      <c r="O39" s="3">
        <f t="shared" si="12"/>
        <v>207</v>
      </c>
    </row>
    <row r="40" spans="1:15" x14ac:dyDescent="0.25">
      <c r="A40" s="35" t="s">
        <v>7</v>
      </c>
      <c r="B40" s="5">
        <f t="shared" si="0"/>
        <v>-583</v>
      </c>
      <c r="C40" s="2">
        <f t="shared" si="1"/>
        <v>-636</v>
      </c>
      <c r="D40" s="2">
        <f t="shared" si="2"/>
        <v>-710</v>
      </c>
      <c r="E40" s="2">
        <f t="shared" si="3"/>
        <v>-606</v>
      </c>
      <c r="F40" s="2">
        <f t="shared" si="4"/>
        <v>-589</v>
      </c>
      <c r="G40" s="2">
        <f t="shared" si="5"/>
        <v>-620</v>
      </c>
      <c r="H40" s="2">
        <f t="shared" si="6"/>
        <v>-604</v>
      </c>
      <c r="I40" s="2">
        <f t="shared" si="7"/>
        <v>-639</v>
      </c>
      <c r="J40" s="2">
        <f t="shared" si="8"/>
        <v>-720</v>
      </c>
      <c r="K40" s="2">
        <f t="shared" si="9"/>
        <v>-776</v>
      </c>
      <c r="L40" s="2">
        <f t="shared" si="10"/>
        <v>-663</v>
      </c>
      <c r="M40" s="2">
        <f t="shared" si="11"/>
        <v>-808</v>
      </c>
      <c r="N40" s="2">
        <f t="shared" si="12"/>
        <v>-792</v>
      </c>
      <c r="O40" s="3">
        <f t="shared" si="12"/>
        <v>-800</v>
      </c>
    </row>
    <row r="41" spans="1:15" x14ac:dyDescent="0.25">
      <c r="A41" s="35" t="s">
        <v>8</v>
      </c>
      <c r="B41" s="5">
        <f t="shared" si="0"/>
        <v>-114</v>
      </c>
      <c r="C41" s="2">
        <f t="shared" si="1"/>
        <v>-98</v>
      </c>
      <c r="D41" s="2">
        <f t="shared" si="2"/>
        <v>-156</v>
      </c>
      <c r="E41" s="2">
        <f t="shared" si="3"/>
        <v>-185</v>
      </c>
      <c r="F41" s="2">
        <f t="shared" si="4"/>
        <v>-186</v>
      </c>
      <c r="G41" s="2">
        <f t="shared" si="5"/>
        <v>-183</v>
      </c>
      <c r="H41" s="2">
        <f t="shared" si="6"/>
        <v>-187</v>
      </c>
      <c r="I41" s="2">
        <f t="shared" si="7"/>
        <v>-224</v>
      </c>
      <c r="J41" s="2">
        <f t="shared" si="8"/>
        <v>-190</v>
      </c>
      <c r="K41" s="2">
        <f t="shared" si="9"/>
        <v>-131</v>
      </c>
      <c r="L41" s="2">
        <f t="shared" si="10"/>
        <v>-207</v>
      </c>
      <c r="M41" s="2">
        <f t="shared" si="11"/>
        <v>-230</v>
      </c>
      <c r="N41" s="2">
        <f t="shared" si="12"/>
        <v>-204</v>
      </c>
      <c r="O41" s="3">
        <f t="shared" si="12"/>
        <v>-226</v>
      </c>
    </row>
    <row r="42" spans="1:15" x14ac:dyDescent="0.25">
      <c r="A42" s="35" t="s">
        <v>9</v>
      </c>
      <c r="B42" s="5">
        <f t="shared" si="0"/>
        <v>-227</v>
      </c>
      <c r="C42" s="2">
        <f t="shared" si="1"/>
        <v>-269</v>
      </c>
      <c r="D42" s="2">
        <f t="shared" si="2"/>
        <v>-296</v>
      </c>
      <c r="E42" s="2">
        <f t="shared" si="3"/>
        <v>-271</v>
      </c>
      <c r="F42" s="2">
        <f t="shared" si="4"/>
        <v>-235</v>
      </c>
      <c r="G42" s="2">
        <f t="shared" si="5"/>
        <v>-235</v>
      </c>
      <c r="H42" s="2">
        <f t="shared" si="6"/>
        <v>-209</v>
      </c>
      <c r="I42" s="2">
        <f t="shared" si="7"/>
        <v>-232</v>
      </c>
      <c r="J42" s="2">
        <f t="shared" si="8"/>
        <v>-211</v>
      </c>
      <c r="K42" s="2">
        <f t="shared" si="9"/>
        <v>-211</v>
      </c>
      <c r="L42" s="2">
        <f t="shared" si="10"/>
        <v>-147</v>
      </c>
      <c r="M42" s="2">
        <f t="shared" si="11"/>
        <v>-221</v>
      </c>
      <c r="N42" s="2">
        <f t="shared" si="12"/>
        <v>-198</v>
      </c>
      <c r="O42" s="3">
        <f t="shared" si="12"/>
        <v>-189</v>
      </c>
    </row>
    <row r="43" spans="1:15" x14ac:dyDescent="0.25">
      <c r="A43" s="35" t="s">
        <v>10</v>
      </c>
      <c r="B43" s="5">
        <f t="shared" si="0"/>
        <v>224</v>
      </c>
      <c r="C43" s="2">
        <f t="shared" si="1"/>
        <v>281</v>
      </c>
      <c r="D43" s="2">
        <f t="shared" si="2"/>
        <v>261</v>
      </c>
      <c r="E43" s="2">
        <f t="shared" si="3"/>
        <v>318</v>
      </c>
      <c r="F43" s="2">
        <f t="shared" si="4"/>
        <v>365</v>
      </c>
      <c r="G43" s="2">
        <f t="shared" si="5"/>
        <v>386</v>
      </c>
      <c r="H43" s="2">
        <f t="shared" si="6"/>
        <v>475</v>
      </c>
      <c r="I43" s="2">
        <f t="shared" si="7"/>
        <v>532</v>
      </c>
      <c r="J43" s="2">
        <f t="shared" si="8"/>
        <v>554</v>
      </c>
      <c r="K43" s="2">
        <f t="shared" si="9"/>
        <v>635</v>
      </c>
      <c r="L43" s="2">
        <f t="shared" si="10"/>
        <v>383</v>
      </c>
      <c r="M43" s="2">
        <f t="shared" si="11"/>
        <v>553</v>
      </c>
      <c r="N43" s="2">
        <f t="shared" si="12"/>
        <v>536</v>
      </c>
      <c r="O43" s="3">
        <f t="shared" si="12"/>
        <v>513</v>
      </c>
    </row>
    <row r="44" spans="1:15" x14ac:dyDescent="0.25">
      <c r="A44" s="38" t="s">
        <v>22</v>
      </c>
      <c r="B44" s="12">
        <f t="shared" si="0"/>
        <v>-426</v>
      </c>
      <c r="C44" s="13">
        <f t="shared" si="1"/>
        <v>-448</v>
      </c>
      <c r="D44" s="13">
        <f t="shared" si="2"/>
        <v>-533</v>
      </c>
      <c r="E44" s="13">
        <f t="shared" si="3"/>
        <v>-305</v>
      </c>
      <c r="F44" s="13">
        <f t="shared" si="4"/>
        <v>-237</v>
      </c>
      <c r="G44" s="13">
        <f t="shared" si="5"/>
        <v>-285</v>
      </c>
      <c r="H44" s="13">
        <f t="shared" si="6"/>
        <v>-250</v>
      </c>
      <c r="I44" s="13">
        <f t="shared" si="7"/>
        <v>-109</v>
      </c>
      <c r="J44" s="13">
        <f t="shared" si="8"/>
        <v>-165</v>
      </c>
      <c r="K44" s="13">
        <f t="shared" si="9"/>
        <v>-121</v>
      </c>
      <c r="L44" s="13">
        <f t="shared" si="10"/>
        <v>-76</v>
      </c>
      <c r="M44" s="13">
        <f t="shared" si="11"/>
        <v>-130</v>
      </c>
      <c r="N44" s="13">
        <f t="shared" si="12"/>
        <v>-60</v>
      </c>
      <c r="O44" s="10">
        <f t="shared" si="12"/>
        <v>-199</v>
      </c>
    </row>
    <row r="45" spans="1:15" x14ac:dyDescent="0.25">
      <c r="A45" s="35" t="s">
        <v>11</v>
      </c>
      <c r="B45" s="5">
        <f t="shared" si="0"/>
        <v>-181</v>
      </c>
      <c r="C45" s="2">
        <f t="shared" si="1"/>
        <v>-174</v>
      </c>
      <c r="D45" s="2">
        <f t="shared" si="2"/>
        <v>-186</v>
      </c>
      <c r="E45" s="2">
        <f t="shared" si="3"/>
        <v>-163</v>
      </c>
      <c r="F45" s="2">
        <f t="shared" si="4"/>
        <v>-239</v>
      </c>
      <c r="G45" s="2">
        <f t="shared" si="5"/>
        <v>-185</v>
      </c>
      <c r="H45" s="2">
        <f t="shared" si="6"/>
        <v>-155</v>
      </c>
      <c r="I45" s="2">
        <f t="shared" si="7"/>
        <v>-131</v>
      </c>
      <c r="J45" s="2">
        <f t="shared" si="8"/>
        <v>-125</v>
      </c>
      <c r="K45" s="2">
        <f t="shared" si="9"/>
        <v>-181</v>
      </c>
      <c r="L45" s="2">
        <f t="shared" si="10"/>
        <v>-149</v>
      </c>
      <c r="M45" s="2">
        <f t="shared" si="11"/>
        <v>-189</v>
      </c>
      <c r="N45" s="2">
        <f t="shared" si="12"/>
        <v>-149</v>
      </c>
      <c r="O45" s="3">
        <f t="shared" si="12"/>
        <v>-159</v>
      </c>
    </row>
    <row r="46" spans="1:15" x14ac:dyDescent="0.25">
      <c r="A46" s="35" t="s">
        <v>12</v>
      </c>
      <c r="B46" s="5">
        <f t="shared" si="0"/>
        <v>-146</v>
      </c>
      <c r="C46" s="2">
        <f t="shared" si="1"/>
        <v>-169</v>
      </c>
      <c r="D46" s="2">
        <f t="shared" si="2"/>
        <v>-182</v>
      </c>
      <c r="E46" s="2">
        <f t="shared" si="3"/>
        <v>-150</v>
      </c>
      <c r="F46" s="2">
        <f t="shared" si="4"/>
        <v>-131</v>
      </c>
      <c r="G46" s="2">
        <f t="shared" si="5"/>
        <v>-123</v>
      </c>
      <c r="H46" s="2">
        <f t="shared" si="6"/>
        <v>-146</v>
      </c>
      <c r="I46" s="2">
        <f t="shared" si="7"/>
        <v>-171</v>
      </c>
      <c r="J46" s="2">
        <f t="shared" si="8"/>
        <v>-185</v>
      </c>
      <c r="K46" s="2">
        <f t="shared" si="9"/>
        <v>-162</v>
      </c>
      <c r="L46" s="2">
        <f t="shared" si="10"/>
        <v>-162</v>
      </c>
      <c r="M46" s="2">
        <f t="shared" si="11"/>
        <v>-164</v>
      </c>
      <c r="N46" s="2">
        <f t="shared" si="12"/>
        <v>-185</v>
      </c>
      <c r="O46" s="3">
        <f t="shared" si="12"/>
        <v>-184</v>
      </c>
    </row>
    <row r="47" spans="1:15" x14ac:dyDescent="0.25">
      <c r="A47" s="35" t="s">
        <v>13</v>
      </c>
      <c r="B47" s="5">
        <f t="shared" si="0"/>
        <v>-191</v>
      </c>
      <c r="C47" s="2">
        <f t="shared" si="1"/>
        <v>-192</v>
      </c>
      <c r="D47" s="2">
        <f t="shared" si="2"/>
        <v>-188</v>
      </c>
      <c r="E47" s="2">
        <f t="shared" si="3"/>
        <v>-205</v>
      </c>
      <c r="F47" s="2">
        <f t="shared" si="4"/>
        <v>-173</v>
      </c>
      <c r="G47" s="2">
        <f t="shared" si="5"/>
        <v>-157</v>
      </c>
      <c r="H47" s="2">
        <f t="shared" si="6"/>
        <v>-157</v>
      </c>
      <c r="I47" s="2">
        <f t="shared" si="7"/>
        <v>-125</v>
      </c>
      <c r="J47" s="2">
        <f t="shared" si="8"/>
        <v>-147</v>
      </c>
      <c r="K47" s="2">
        <f t="shared" si="9"/>
        <v>-168</v>
      </c>
      <c r="L47" s="2">
        <f t="shared" si="10"/>
        <v>-137</v>
      </c>
      <c r="M47" s="2">
        <f t="shared" si="11"/>
        <v>-145</v>
      </c>
      <c r="N47" s="2">
        <f t="shared" si="12"/>
        <v>-141</v>
      </c>
      <c r="O47" s="3">
        <f t="shared" si="12"/>
        <v>-131</v>
      </c>
    </row>
    <row r="48" spans="1:15" x14ac:dyDescent="0.25">
      <c r="A48" s="35" t="s">
        <v>14</v>
      </c>
      <c r="B48" s="5">
        <f t="shared" si="0"/>
        <v>-122</v>
      </c>
      <c r="C48" s="2">
        <f t="shared" si="1"/>
        <v>-144</v>
      </c>
      <c r="D48" s="2">
        <f t="shared" si="2"/>
        <v>-103</v>
      </c>
      <c r="E48" s="2">
        <f t="shared" si="3"/>
        <v>-116</v>
      </c>
      <c r="F48" s="2">
        <f t="shared" si="4"/>
        <v>-82</v>
      </c>
      <c r="G48" s="2">
        <f t="shared" si="5"/>
        <v>-96</v>
      </c>
      <c r="H48" s="2">
        <f t="shared" si="6"/>
        <v>-106</v>
      </c>
      <c r="I48" s="2">
        <f t="shared" si="7"/>
        <v>-120</v>
      </c>
      <c r="J48" s="2">
        <f t="shared" si="8"/>
        <v>-131</v>
      </c>
      <c r="K48" s="2">
        <f t="shared" si="9"/>
        <v>-116</v>
      </c>
      <c r="L48" s="2">
        <f t="shared" si="10"/>
        <v>-107</v>
      </c>
      <c r="M48" s="2">
        <f t="shared" si="11"/>
        <v>-101</v>
      </c>
      <c r="N48" s="2">
        <f t="shared" si="12"/>
        <v>-116</v>
      </c>
      <c r="O48" s="3">
        <f t="shared" si="12"/>
        <v>-125</v>
      </c>
    </row>
    <row r="49" spans="1:15" x14ac:dyDescent="0.25">
      <c r="A49" s="38" t="s">
        <v>23</v>
      </c>
      <c r="B49" s="12">
        <f t="shared" si="0"/>
        <v>-640</v>
      </c>
      <c r="C49" s="13">
        <f t="shared" si="1"/>
        <v>-679</v>
      </c>
      <c r="D49" s="13">
        <f t="shared" si="2"/>
        <v>-659</v>
      </c>
      <c r="E49" s="13">
        <f t="shared" si="3"/>
        <v>-634</v>
      </c>
      <c r="F49" s="13">
        <f t="shared" si="4"/>
        <v>-625</v>
      </c>
      <c r="G49" s="13">
        <f t="shared" si="5"/>
        <v>-561</v>
      </c>
      <c r="H49" s="13">
        <f t="shared" si="6"/>
        <v>-564</v>
      </c>
      <c r="I49" s="13">
        <f t="shared" si="7"/>
        <v>-547</v>
      </c>
      <c r="J49" s="13">
        <f t="shared" si="8"/>
        <v>-588</v>
      </c>
      <c r="K49" s="13">
        <f t="shared" si="9"/>
        <v>-627</v>
      </c>
      <c r="L49" s="13">
        <f t="shared" si="10"/>
        <v>-555</v>
      </c>
      <c r="M49" s="13">
        <f t="shared" si="11"/>
        <v>-599</v>
      </c>
      <c r="N49" s="13">
        <f t="shared" si="12"/>
        <v>-591</v>
      </c>
      <c r="O49" s="10">
        <f t="shared" si="12"/>
        <v>-599</v>
      </c>
    </row>
    <row r="50" spans="1:15" x14ac:dyDescent="0.25">
      <c r="A50" s="35" t="s">
        <v>15</v>
      </c>
      <c r="B50" s="5">
        <f t="shared" si="0"/>
        <v>-9</v>
      </c>
      <c r="C50" s="2">
        <f t="shared" si="1"/>
        <v>-93</v>
      </c>
      <c r="D50" s="2">
        <f t="shared" si="2"/>
        <v>-91</v>
      </c>
      <c r="E50" s="2">
        <f t="shared" si="3"/>
        <v>-41</v>
      </c>
      <c r="F50" s="2">
        <f t="shared" si="4"/>
        <v>-41</v>
      </c>
      <c r="G50" s="2">
        <f t="shared" si="5"/>
        <v>-32</v>
      </c>
      <c r="H50" s="2">
        <f t="shared" si="6"/>
        <v>-41</v>
      </c>
      <c r="I50" s="2">
        <f t="shared" si="7"/>
        <v>-57</v>
      </c>
      <c r="J50" s="2">
        <f t="shared" si="8"/>
        <v>-96</v>
      </c>
      <c r="K50" s="2">
        <f t="shared" si="9"/>
        <v>-113</v>
      </c>
      <c r="L50" s="2">
        <f t="shared" si="10"/>
        <v>-105</v>
      </c>
      <c r="M50" s="2">
        <f t="shared" si="11"/>
        <v>-123</v>
      </c>
      <c r="N50" s="2">
        <f t="shared" si="12"/>
        <v>-99</v>
      </c>
      <c r="O50" s="3">
        <f t="shared" si="12"/>
        <v>-125</v>
      </c>
    </row>
    <row r="51" spans="1:15" x14ac:dyDescent="0.25">
      <c r="A51" s="35" t="s">
        <v>16</v>
      </c>
      <c r="B51" s="5">
        <f t="shared" si="0"/>
        <v>-18</v>
      </c>
      <c r="C51" s="2">
        <f t="shared" si="1"/>
        <v>-58</v>
      </c>
      <c r="D51" s="2">
        <f t="shared" si="2"/>
        <v>-28</v>
      </c>
      <c r="E51" s="2">
        <f t="shared" si="3"/>
        <v>-42</v>
      </c>
      <c r="F51" s="2">
        <f t="shared" si="4"/>
        <v>-17</v>
      </c>
      <c r="G51" s="2">
        <f t="shared" si="5"/>
        <v>-5</v>
      </c>
      <c r="H51" s="2">
        <f t="shared" si="6"/>
        <v>-47</v>
      </c>
      <c r="I51" s="2">
        <f t="shared" si="7"/>
        <v>-56</v>
      </c>
      <c r="J51" s="2">
        <f t="shared" si="8"/>
        <v>-37</v>
      </c>
      <c r="K51" s="2">
        <f t="shared" si="9"/>
        <v>-14</v>
      </c>
      <c r="L51" s="2">
        <f t="shared" si="10"/>
        <v>-18</v>
      </c>
      <c r="M51" s="2">
        <f t="shared" si="11"/>
        <v>-42</v>
      </c>
      <c r="N51" s="2">
        <f t="shared" si="12"/>
        <v>-30</v>
      </c>
      <c r="O51" s="3">
        <f t="shared" si="12"/>
        <v>-40</v>
      </c>
    </row>
    <row r="52" spans="1:15" x14ac:dyDescent="0.25">
      <c r="A52" s="35" t="s">
        <v>17</v>
      </c>
      <c r="B52" s="5">
        <f t="shared" si="0"/>
        <v>-181</v>
      </c>
      <c r="C52" s="2">
        <f t="shared" si="1"/>
        <v>-158</v>
      </c>
      <c r="D52" s="2">
        <f t="shared" si="2"/>
        <v>-223</v>
      </c>
      <c r="E52" s="2">
        <f t="shared" si="3"/>
        <v>-236</v>
      </c>
      <c r="F52" s="2">
        <f t="shared" si="4"/>
        <v>-198</v>
      </c>
      <c r="G52" s="2">
        <f t="shared" si="5"/>
        <v>-232</v>
      </c>
      <c r="H52" s="2">
        <f t="shared" si="6"/>
        <v>-224</v>
      </c>
      <c r="I52" s="2">
        <f t="shared" si="7"/>
        <v>-217</v>
      </c>
      <c r="J52" s="2">
        <f t="shared" si="8"/>
        <v>-198</v>
      </c>
      <c r="K52" s="2">
        <f t="shared" si="9"/>
        <v>-187</v>
      </c>
      <c r="L52" s="2">
        <f t="shared" si="10"/>
        <v>-137</v>
      </c>
      <c r="M52" s="2">
        <f t="shared" si="11"/>
        <v>-152</v>
      </c>
      <c r="N52" s="2">
        <f t="shared" si="12"/>
        <v>-144</v>
      </c>
      <c r="O52" s="3">
        <f t="shared" si="12"/>
        <v>-139</v>
      </c>
    </row>
    <row r="53" spans="1:15" x14ac:dyDescent="0.25">
      <c r="A53" s="38" t="s">
        <v>24</v>
      </c>
      <c r="B53" s="12">
        <f t="shared" si="0"/>
        <v>-208</v>
      </c>
      <c r="C53" s="13">
        <f t="shared" si="1"/>
        <v>-309</v>
      </c>
      <c r="D53" s="13">
        <f t="shared" si="2"/>
        <v>-342</v>
      </c>
      <c r="E53" s="13">
        <f t="shared" si="3"/>
        <v>-319</v>
      </c>
      <c r="F53" s="13">
        <f t="shared" si="4"/>
        <v>-256</v>
      </c>
      <c r="G53" s="13">
        <f t="shared" si="5"/>
        <v>-269</v>
      </c>
      <c r="H53" s="13">
        <f t="shared" si="6"/>
        <v>-312</v>
      </c>
      <c r="I53" s="13">
        <f t="shared" si="7"/>
        <v>-330</v>
      </c>
      <c r="J53" s="13">
        <f t="shared" si="8"/>
        <v>-331</v>
      </c>
      <c r="K53" s="13">
        <f t="shared" si="9"/>
        <v>-314</v>
      </c>
      <c r="L53" s="13">
        <f t="shared" si="10"/>
        <v>-260</v>
      </c>
      <c r="M53" s="13">
        <f t="shared" si="11"/>
        <v>-317</v>
      </c>
      <c r="N53" s="13">
        <f t="shared" si="12"/>
        <v>-273</v>
      </c>
      <c r="O53" s="10">
        <f t="shared" si="12"/>
        <v>-304</v>
      </c>
    </row>
    <row r="54" spans="1:15" x14ac:dyDescent="0.25">
      <c r="A54" s="35" t="s">
        <v>18</v>
      </c>
      <c r="B54" s="5">
        <f t="shared" si="0"/>
        <v>741</v>
      </c>
      <c r="C54" s="2">
        <f t="shared" si="1"/>
        <v>774</v>
      </c>
      <c r="D54" s="2">
        <f t="shared" si="2"/>
        <v>792</v>
      </c>
      <c r="E54" s="2">
        <f t="shared" si="3"/>
        <v>822</v>
      </c>
      <c r="F54" s="2">
        <f t="shared" si="4"/>
        <v>867</v>
      </c>
      <c r="G54" s="2">
        <f t="shared" si="5"/>
        <v>896</v>
      </c>
      <c r="H54" s="2">
        <f t="shared" si="6"/>
        <v>905</v>
      </c>
      <c r="I54" s="2">
        <f t="shared" si="7"/>
        <v>831</v>
      </c>
      <c r="J54" s="2">
        <f t="shared" si="8"/>
        <v>853</v>
      </c>
      <c r="K54" s="2">
        <f t="shared" si="9"/>
        <v>797</v>
      </c>
      <c r="L54" s="2">
        <f t="shared" si="10"/>
        <v>838</v>
      </c>
      <c r="M54" s="2">
        <f t="shared" si="11"/>
        <v>816</v>
      </c>
      <c r="N54" s="2">
        <f t="shared" si="12"/>
        <v>867</v>
      </c>
      <c r="O54" s="3">
        <f t="shared" si="12"/>
        <v>889</v>
      </c>
    </row>
    <row r="55" spans="1:15" x14ac:dyDescent="0.25">
      <c r="A55" s="35" t="s">
        <v>19</v>
      </c>
      <c r="B55" s="5">
        <f t="shared" si="0"/>
        <v>-442</v>
      </c>
      <c r="C55" s="2">
        <f t="shared" si="1"/>
        <v>-407</v>
      </c>
      <c r="D55" s="2">
        <f t="shared" si="2"/>
        <v>-399</v>
      </c>
      <c r="E55" s="2">
        <f t="shared" si="3"/>
        <v>-414</v>
      </c>
      <c r="F55" s="2">
        <f t="shared" si="4"/>
        <v>-395</v>
      </c>
      <c r="G55" s="2">
        <f t="shared" si="5"/>
        <v>-492</v>
      </c>
      <c r="H55" s="2">
        <f t="shared" si="6"/>
        <v>-447</v>
      </c>
      <c r="I55" s="2">
        <f t="shared" si="7"/>
        <v>-424</v>
      </c>
      <c r="J55" s="2">
        <f t="shared" si="8"/>
        <v>-387</v>
      </c>
      <c r="K55" s="2">
        <f t="shared" si="9"/>
        <v>-407</v>
      </c>
      <c r="L55" s="2">
        <f t="shared" si="10"/>
        <v>-427</v>
      </c>
      <c r="M55" s="2">
        <f t="shared" si="11"/>
        <v>-458</v>
      </c>
      <c r="N55" s="2">
        <f t="shared" si="12"/>
        <v>-455</v>
      </c>
      <c r="O55" s="3">
        <f t="shared" si="12"/>
        <v>-448</v>
      </c>
    </row>
    <row r="56" spans="1:15" x14ac:dyDescent="0.25">
      <c r="A56" s="35" t="s">
        <v>20</v>
      </c>
      <c r="B56" s="5">
        <f t="shared" si="0"/>
        <v>-845</v>
      </c>
      <c r="C56" s="2">
        <f t="shared" si="1"/>
        <v>-886</v>
      </c>
      <c r="D56" s="2">
        <f t="shared" si="2"/>
        <v>-902</v>
      </c>
      <c r="E56" s="2">
        <f t="shared" si="3"/>
        <v>-898</v>
      </c>
      <c r="F56" s="2">
        <f t="shared" si="4"/>
        <v>-896</v>
      </c>
      <c r="G56" s="2">
        <f t="shared" si="5"/>
        <v>-849</v>
      </c>
      <c r="H56" s="2">
        <f t="shared" si="6"/>
        <v>-829</v>
      </c>
      <c r="I56" s="2">
        <f t="shared" si="7"/>
        <v>-842</v>
      </c>
      <c r="J56" s="2">
        <f t="shared" si="8"/>
        <v>-789</v>
      </c>
      <c r="K56" s="2">
        <f t="shared" si="9"/>
        <v>-724</v>
      </c>
      <c r="L56" s="2">
        <f t="shared" si="10"/>
        <v>-788</v>
      </c>
      <c r="M56" s="2">
        <f t="shared" si="11"/>
        <v>-723</v>
      </c>
      <c r="N56" s="2">
        <f t="shared" si="12"/>
        <v>-699</v>
      </c>
      <c r="O56" s="3">
        <f t="shared" si="12"/>
        <v>-669</v>
      </c>
    </row>
    <row r="57" spans="1:15" x14ac:dyDescent="0.25">
      <c r="A57" s="38" t="s">
        <v>25</v>
      </c>
      <c r="B57" s="12">
        <f t="shared" si="0"/>
        <v>-546</v>
      </c>
      <c r="C57" s="13">
        <f t="shared" si="1"/>
        <v>-519</v>
      </c>
      <c r="D57" s="13">
        <f t="shared" si="2"/>
        <v>-509</v>
      </c>
      <c r="E57" s="13">
        <f t="shared" si="3"/>
        <v>-490</v>
      </c>
      <c r="F57" s="13">
        <f t="shared" si="4"/>
        <v>-424</v>
      </c>
      <c r="G57" s="13">
        <f t="shared" si="5"/>
        <v>-445</v>
      </c>
      <c r="H57" s="13">
        <f t="shared" si="6"/>
        <v>-371</v>
      </c>
      <c r="I57" s="13">
        <f t="shared" si="7"/>
        <v>-435</v>
      </c>
      <c r="J57" s="13">
        <f t="shared" si="8"/>
        <v>-323</v>
      </c>
      <c r="K57" s="13">
        <f t="shared" si="9"/>
        <v>-334</v>
      </c>
      <c r="L57" s="13">
        <f t="shared" si="10"/>
        <v>-377</v>
      </c>
      <c r="M57" s="13">
        <f t="shared" si="11"/>
        <v>-365</v>
      </c>
      <c r="N57" s="13">
        <f t="shared" si="12"/>
        <v>-287</v>
      </c>
      <c r="O57" s="10">
        <f t="shared" si="12"/>
        <v>-228</v>
      </c>
    </row>
    <row r="58" spans="1:15" x14ac:dyDescent="0.25">
      <c r="A58" s="57" t="s">
        <v>26</v>
      </c>
      <c r="B58" s="53">
        <f t="shared" si="0"/>
        <v>-1438</v>
      </c>
      <c r="C58" s="54">
        <f t="shared" si="1"/>
        <v>-1639</v>
      </c>
      <c r="D58" s="54">
        <f t="shared" si="2"/>
        <v>-1203</v>
      </c>
      <c r="E58" s="54">
        <f t="shared" si="3"/>
        <v>-1134</v>
      </c>
      <c r="F58" s="54">
        <f t="shared" si="4"/>
        <v>-1050</v>
      </c>
      <c r="G58" s="54">
        <f t="shared" si="5"/>
        <v>-1189</v>
      </c>
      <c r="H58" s="54">
        <f t="shared" si="6"/>
        <v>-1367</v>
      </c>
      <c r="I58" s="54">
        <f t="shared" si="7"/>
        <v>-1422</v>
      </c>
      <c r="J58" s="54">
        <f t="shared" si="8"/>
        <v>-1427</v>
      </c>
      <c r="K58" s="54">
        <f t="shared" si="9"/>
        <v>-1216</v>
      </c>
      <c r="L58" s="54">
        <f t="shared" si="10"/>
        <v>-1245</v>
      </c>
      <c r="M58" s="54">
        <f t="shared" si="11"/>
        <v>-1681</v>
      </c>
      <c r="N58" s="54">
        <f t="shared" si="12"/>
        <v>-1575</v>
      </c>
      <c r="O58" s="55">
        <f t="shared" si="12"/>
        <v>-1683</v>
      </c>
    </row>
  </sheetData>
  <mergeCells count="5">
    <mergeCell ref="A4:A5"/>
    <mergeCell ref="A32:A33"/>
    <mergeCell ref="B4:O4"/>
    <mergeCell ref="B32:O32"/>
    <mergeCell ref="P4:AC4"/>
  </mergeCells>
  <printOptions gridLines="1"/>
  <pageMargins left="0" right="0" top="0" bottom="0" header="0" footer="0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1DBA-AAB7-4EC0-A81E-EF2B71D70E48}">
  <sheetPr>
    <tabColor theme="1"/>
  </sheetPr>
  <dimension ref="A1:D29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5.5703125" style="6" customWidth="1"/>
    <col min="2" max="4" width="20.7109375" style="6" customWidth="1"/>
    <col min="5" max="16384" width="9.140625" style="6"/>
  </cols>
  <sheetData>
    <row r="1" spans="1:4" ht="18.75" x14ac:dyDescent="0.3">
      <c r="A1" s="7" t="s">
        <v>56</v>
      </c>
    </row>
    <row r="2" spans="1:4" x14ac:dyDescent="0.25">
      <c r="A2" s="6" t="s">
        <v>29</v>
      </c>
    </row>
    <row r="3" spans="1:4" x14ac:dyDescent="0.25">
      <c r="B3" s="40"/>
    </row>
    <row r="4" spans="1:4" ht="30" x14ac:dyDescent="0.25">
      <c r="A4" s="8" t="s">
        <v>28</v>
      </c>
      <c r="B4" s="59" t="s">
        <v>46</v>
      </c>
      <c r="C4" s="56" t="s">
        <v>47</v>
      </c>
      <c r="D4" s="56" t="s">
        <v>48</v>
      </c>
    </row>
    <row r="5" spans="1:4" x14ac:dyDescent="0.25">
      <c r="A5" s="35" t="s">
        <v>13</v>
      </c>
      <c r="B5" s="2">
        <f>_xlfn.XLOOKUP(A5,Nettopendelöinti!$A$6:$A$30,Nettopendelöinti!$O$6:$O$30)</f>
        <v>341</v>
      </c>
      <c r="C5" s="2">
        <f>_xlfn.XLOOKUP(A5,Nettopendelöinti!$A$6:$A$30,Nettopendelöinti!$AC$6:$AC$30)</f>
        <v>472</v>
      </c>
      <c r="D5" s="43">
        <f>(B5/C5)*100</f>
        <v>72.245762711864401</v>
      </c>
    </row>
    <row r="6" spans="1:4" x14ac:dyDescent="0.25">
      <c r="A6" s="35" t="s">
        <v>19</v>
      </c>
      <c r="B6" s="2">
        <f>_xlfn.XLOOKUP(A6,Nettopendelöinti!$A$6:$A$30,Nettopendelöinti!$O$6:$O$30)</f>
        <v>1287</v>
      </c>
      <c r="C6" s="2">
        <f>_xlfn.XLOOKUP(A6,Nettopendelöinti!$A$6:$A$30,Nettopendelöinti!$AC$6:$AC$30)</f>
        <v>1735</v>
      </c>
      <c r="D6" s="43">
        <f>(B6/C6)*100</f>
        <v>74.178674351585016</v>
      </c>
    </row>
    <row r="7" spans="1:4" x14ac:dyDescent="0.25">
      <c r="A7" s="35" t="s">
        <v>7</v>
      </c>
      <c r="B7" s="2">
        <f>_xlfn.XLOOKUP(A7,Nettopendelöinti!$A$6:$A$30,Nettopendelöinti!$O$6:$O$30)</f>
        <v>2648</v>
      </c>
      <c r="C7" s="2">
        <f>_xlfn.XLOOKUP(A7,Nettopendelöinti!$A$6:$A$30,Nettopendelöinti!$AC$6:$AC$30)</f>
        <v>3448</v>
      </c>
      <c r="D7" s="43">
        <f>(B7/C7)*100</f>
        <v>76.798143851508115</v>
      </c>
    </row>
    <row r="8" spans="1:4" x14ac:dyDescent="0.25">
      <c r="A8" s="35" t="s">
        <v>3</v>
      </c>
      <c r="B8" s="2">
        <f>_xlfn.XLOOKUP(A8,Nettopendelöinti!$A$6:$A$30,Nettopendelöinti!$O$6:$O$30)</f>
        <v>7145</v>
      </c>
      <c r="C8" s="2">
        <f>_xlfn.XLOOKUP(A8,Nettopendelöinti!$A$6:$A$30,Nettopendelöinti!$AC$6:$AC$30)</f>
        <v>9107</v>
      </c>
      <c r="D8" s="43">
        <f>(B8/C8)*100</f>
        <v>78.456132645217963</v>
      </c>
    </row>
    <row r="9" spans="1:4" x14ac:dyDescent="0.25">
      <c r="A9" s="35" t="s">
        <v>14</v>
      </c>
      <c r="B9" s="2">
        <f>_xlfn.XLOOKUP(A9,Nettopendelöinti!$A$6:$A$30,Nettopendelöinti!$O$6:$O$30)</f>
        <v>486</v>
      </c>
      <c r="C9" s="2">
        <f>_xlfn.XLOOKUP(A9,Nettopendelöinti!$A$6:$A$30,Nettopendelöinti!$AC$6:$AC$30)</f>
        <v>611</v>
      </c>
      <c r="D9" s="43">
        <f>(B9/C9)*100</f>
        <v>79.541734860883793</v>
      </c>
    </row>
    <row r="10" spans="1:4" x14ac:dyDescent="0.25">
      <c r="A10" s="35" t="s">
        <v>20</v>
      </c>
      <c r="B10" s="2">
        <f>_xlfn.XLOOKUP(A10,Nettopendelöinti!$A$6:$A$30,Nettopendelöinti!$O$6:$O$30)</f>
        <v>2746</v>
      </c>
      <c r="C10" s="2">
        <f>_xlfn.XLOOKUP(A10,Nettopendelöinti!$A$6:$A$30,Nettopendelöinti!$AC$6:$AC$30)</f>
        <v>3415</v>
      </c>
      <c r="D10" s="43">
        <f>(B10/C10)*100</f>
        <v>80.409956076134705</v>
      </c>
    </row>
    <row r="11" spans="1:4" x14ac:dyDescent="0.25">
      <c r="A11" s="35" t="s">
        <v>17</v>
      </c>
      <c r="B11" s="2">
        <f>_xlfn.XLOOKUP(A11,Nettopendelöinti!$A$6:$A$30,Nettopendelöinti!$O$6:$O$30)</f>
        <v>579</v>
      </c>
      <c r="C11" s="2">
        <f>_xlfn.XLOOKUP(A11,Nettopendelöinti!$A$6:$A$30,Nettopendelöinti!$AC$6:$AC$30)</f>
        <v>718</v>
      </c>
      <c r="D11" s="43">
        <f>(B11/C11)*100</f>
        <v>80.640668523676879</v>
      </c>
    </row>
    <row r="12" spans="1:4" x14ac:dyDescent="0.25">
      <c r="A12" s="35" t="s">
        <v>12</v>
      </c>
      <c r="B12" s="2">
        <f>_xlfn.XLOOKUP(A12,Nettopendelöinti!$A$6:$A$30,Nettopendelöinti!$O$6:$O$30)</f>
        <v>833</v>
      </c>
      <c r="C12" s="2">
        <f>_xlfn.XLOOKUP(A12,Nettopendelöinti!$A$6:$A$30,Nettopendelöinti!$AC$6:$AC$30)</f>
        <v>1017</v>
      </c>
      <c r="D12" s="43">
        <f>(B12/C12)*100</f>
        <v>81.907571288102261</v>
      </c>
    </row>
    <row r="13" spans="1:4" x14ac:dyDescent="0.25">
      <c r="A13" s="35" t="s">
        <v>5</v>
      </c>
      <c r="B13" s="2">
        <f>_xlfn.XLOOKUP(A13,Nettopendelöinti!$A$6:$A$30,Nettopendelöinti!$O$6:$O$30)</f>
        <v>2231</v>
      </c>
      <c r="C13" s="2">
        <f>_xlfn.XLOOKUP(A13,Nettopendelöinti!$A$6:$A$30,Nettopendelöinti!$AC$6:$AC$30)</f>
        <v>2709</v>
      </c>
      <c r="D13" s="43">
        <f>(B13/C13)*100</f>
        <v>82.355112587670732</v>
      </c>
    </row>
    <row r="14" spans="1:4" x14ac:dyDescent="0.25">
      <c r="A14" s="35" t="s">
        <v>8</v>
      </c>
      <c r="B14" s="2">
        <f>_xlfn.XLOOKUP(A14,Nettopendelöinti!$A$6:$A$30,Nettopendelöinti!$O$6:$O$30)</f>
        <v>1085</v>
      </c>
      <c r="C14" s="2">
        <f>_xlfn.XLOOKUP(A14,Nettopendelöinti!$A$6:$A$30,Nettopendelöinti!$AC$6:$AC$30)</f>
        <v>1311</v>
      </c>
      <c r="D14" s="43">
        <f>(B14/C14)*100</f>
        <v>82.761250953470636</v>
      </c>
    </row>
    <row r="15" spans="1:4" x14ac:dyDescent="0.25">
      <c r="A15" s="38" t="s">
        <v>24</v>
      </c>
      <c r="B15" s="2">
        <f>_xlfn.XLOOKUP(A15,Nettopendelöinti!$A$6:$A$30,Nettopendelöinti!$O$6:$O$30)</f>
        <v>1689</v>
      </c>
      <c r="C15" s="2">
        <f>_xlfn.XLOOKUP(A15,Nettopendelöinti!$A$6:$A$30,Nettopendelöinti!$AC$6:$AC$30)</f>
        <v>1993</v>
      </c>
      <c r="D15" s="46">
        <f>(B15/C15)*100</f>
        <v>84.746613146011043</v>
      </c>
    </row>
    <row r="16" spans="1:4" x14ac:dyDescent="0.25">
      <c r="A16" s="35" t="s">
        <v>9</v>
      </c>
      <c r="B16" s="2">
        <f>_xlfn.XLOOKUP(A16,Nettopendelöinti!$A$6:$A$30,Nettopendelöinti!$O$6:$O$30)</f>
        <v>1054</v>
      </c>
      <c r="C16" s="2">
        <f>_xlfn.XLOOKUP(A16,Nettopendelöinti!$A$6:$A$30,Nettopendelöinti!$AC$6:$AC$30)</f>
        <v>1243</v>
      </c>
      <c r="D16" s="43">
        <f>(B16/C16)*100</f>
        <v>84.794851166532581</v>
      </c>
    </row>
    <row r="17" spans="1:4" x14ac:dyDescent="0.25">
      <c r="A17" s="35" t="s">
        <v>15</v>
      </c>
      <c r="B17" s="2">
        <f>_xlfn.XLOOKUP(A17,Nettopendelöinti!$A$6:$A$30,Nettopendelöinti!$O$6:$O$30)</f>
        <v>718</v>
      </c>
      <c r="C17" s="2">
        <f>_xlfn.XLOOKUP(A17,Nettopendelöinti!$A$6:$A$30,Nettopendelöinti!$AC$6:$AC$30)</f>
        <v>843</v>
      </c>
      <c r="D17" s="43">
        <f>(B17/C17)*100</f>
        <v>85.172004744958485</v>
      </c>
    </row>
    <row r="18" spans="1:4" x14ac:dyDescent="0.25">
      <c r="A18" s="38" t="s">
        <v>23</v>
      </c>
      <c r="B18" s="2">
        <f>_xlfn.XLOOKUP(A18,Nettopendelöinti!$A$6:$A$30,Nettopendelöinti!$O$6:$O$30)</f>
        <v>3940</v>
      </c>
      <c r="C18" s="2">
        <f>_xlfn.XLOOKUP(A18,Nettopendelöinti!$A$6:$A$30,Nettopendelöinti!$AC$6:$AC$30)</f>
        <v>4539</v>
      </c>
      <c r="D18" s="46">
        <f>(B18/C18)*100</f>
        <v>86.803260630094741</v>
      </c>
    </row>
    <row r="19" spans="1:4" x14ac:dyDescent="0.25">
      <c r="A19" s="35" t="s">
        <v>16</v>
      </c>
      <c r="B19" s="2">
        <f>_xlfn.XLOOKUP(A19,Nettopendelöinti!$A$6:$A$30,Nettopendelöinti!$O$6:$O$30)</f>
        <v>392</v>
      </c>
      <c r="C19" s="2">
        <f>_xlfn.XLOOKUP(A19,Nettopendelöinti!$A$6:$A$30,Nettopendelöinti!$AC$6:$AC$30)</f>
        <v>432</v>
      </c>
      <c r="D19" s="43">
        <f>(B19/C19)*100</f>
        <v>90.740740740740748</v>
      </c>
    </row>
    <row r="20" spans="1:4" x14ac:dyDescent="0.25">
      <c r="A20" s="35" t="s">
        <v>11</v>
      </c>
      <c r="B20" s="2">
        <f>_xlfn.XLOOKUP(A20,Nettopendelöinti!$A$6:$A$30,Nettopendelöinti!$O$6:$O$30)</f>
        <v>2280</v>
      </c>
      <c r="C20" s="2">
        <f>_xlfn.XLOOKUP(A20,Nettopendelöinti!$A$6:$A$30,Nettopendelöinti!$AC$6:$AC$30)</f>
        <v>2439</v>
      </c>
      <c r="D20" s="43">
        <f>(B20/C20)*100</f>
        <v>93.480934809348099</v>
      </c>
    </row>
    <row r="21" spans="1:4" x14ac:dyDescent="0.25">
      <c r="A21" s="38" t="s">
        <v>25</v>
      </c>
      <c r="B21" s="2">
        <f>_xlfn.XLOOKUP(A21,Nettopendelöinti!$A$6:$A$30,Nettopendelöinti!$O$6:$O$30)</f>
        <v>11957</v>
      </c>
      <c r="C21" s="2">
        <f>_xlfn.XLOOKUP(A21,Nettopendelöinti!$A$6:$A$30,Nettopendelöinti!$AC$6:$AC$30)</f>
        <v>12185</v>
      </c>
      <c r="D21" s="46">
        <f>(B21/C21)*100</f>
        <v>98.128846942962653</v>
      </c>
    </row>
    <row r="22" spans="1:4" x14ac:dyDescent="0.25">
      <c r="A22" s="91" t="s">
        <v>26</v>
      </c>
      <c r="B22" s="90">
        <f>_xlfn.XLOOKUP(A22,Nettopendelöinti!$A$6:$A$30,Nettopendelöinti!$O$6:$O$30)</f>
        <v>98655</v>
      </c>
      <c r="C22" s="90">
        <f>_xlfn.XLOOKUP(A22,Nettopendelöinti!$A$6:$A$30,Nettopendelöinti!$AC$6:$AC$30)</f>
        <v>100338</v>
      </c>
      <c r="D22" s="92">
        <f>(B22/C22)*100</f>
        <v>98.322669377504042</v>
      </c>
    </row>
    <row r="23" spans="1:4" x14ac:dyDescent="0.25">
      <c r="A23" s="38" t="s">
        <v>22</v>
      </c>
      <c r="B23" s="2">
        <f>_xlfn.XLOOKUP(A23,Nettopendelöinti!$A$6:$A$30,Nettopendelöinti!$O$6:$O$30)</f>
        <v>18533</v>
      </c>
      <c r="C23" s="2">
        <f>_xlfn.XLOOKUP(A23,Nettopendelöinti!$A$6:$A$30,Nettopendelöinti!$AC$6:$AC$30)</f>
        <v>18732</v>
      </c>
      <c r="D23" s="46">
        <f>(B23/C23)*100</f>
        <v>98.937646807601965</v>
      </c>
    </row>
    <row r="24" spans="1:4" x14ac:dyDescent="0.25">
      <c r="A24" s="38" t="s">
        <v>21</v>
      </c>
      <c r="B24" s="2">
        <f>_xlfn.XLOOKUP(A24,Nettopendelöinti!$A$6:$A$30,Nettopendelöinti!$O$6:$O$30)</f>
        <v>62536</v>
      </c>
      <c r="C24" s="2">
        <f>_xlfn.XLOOKUP(A24,Nettopendelöinti!$A$6:$A$30,Nettopendelöinti!$AC$6:$AC$30)</f>
        <v>62889</v>
      </c>
      <c r="D24" s="46">
        <f>(B24/C24)*100</f>
        <v>99.438693571212767</v>
      </c>
    </row>
    <row r="25" spans="1:4" x14ac:dyDescent="0.25">
      <c r="A25" s="35" t="s">
        <v>2</v>
      </c>
      <c r="B25" s="2">
        <f>_xlfn.XLOOKUP(A25,Nettopendelöinti!$A$6:$A$30,Nettopendelöinti!$O$6:$O$30)</f>
        <v>55391</v>
      </c>
      <c r="C25" s="2">
        <f>_xlfn.XLOOKUP(A25,Nettopendelöinti!$A$6:$A$30,Nettopendelöinti!$AC$6:$AC$30)</f>
        <v>53782</v>
      </c>
      <c r="D25" s="43">
        <f>(B25/C25)*100</f>
        <v>102.99170726265294</v>
      </c>
    </row>
    <row r="26" spans="1:4" x14ac:dyDescent="0.25">
      <c r="A26" s="35" t="s">
        <v>4</v>
      </c>
      <c r="B26" s="2">
        <f>_xlfn.XLOOKUP(A26,Nettopendelöinti!$A$6:$A$30,Nettopendelöinti!$O$6:$O$30)</f>
        <v>8667</v>
      </c>
      <c r="C26" s="2">
        <f>_xlfn.XLOOKUP(A26,Nettopendelöinti!$A$6:$A$30,Nettopendelöinti!$AC$6:$AC$30)</f>
        <v>7893</v>
      </c>
      <c r="D26" s="43">
        <f>(B26/C26)*100</f>
        <v>109.80615735461801</v>
      </c>
    </row>
    <row r="27" spans="1:4" x14ac:dyDescent="0.25">
      <c r="A27" s="35" t="s">
        <v>18</v>
      </c>
      <c r="B27" s="2">
        <f>_xlfn.XLOOKUP(A27,Nettopendelöinti!$A$6:$A$30,Nettopendelöinti!$O$6:$O$30)</f>
        <v>7924</v>
      </c>
      <c r="C27" s="2">
        <f>_xlfn.XLOOKUP(A27,Nettopendelöinti!$A$6:$A$30,Nettopendelöinti!$AC$6:$AC$30)</f>
        <v>7035</v>
      </c>
      <c r="D27" s="43">
        <f>(B27/C27)*100</f>
        <v>112.63681592039801</v>
      </c>
    </row>
    <row r="28" spans="1:4" x14ac:dyDescent="0.25">
      <c r="A28" s="35" t="s">
        <v>6</v>
      </c>
      <c r="B28" s="2">
        <f>_xlfn.XLOOKUP(A28,Nettopendelöinti!$A$6:$A$30,Nettopendelöinti!$O$6:$O$30)</f>
        <v>912</v>
      </c>
      <c r="C28" s="2">
        <f>_xlfn.XLOOKUP(A28,Nettopendelöinti!$A$6:$A$30,Nettopendelöinti!$AC$6:$AC$30)</f>
        <v>705</v>
      </c>
      <c r="D28" s="43">
        <f>(B28/C28)*100</f>
        <v>129.36170212765958</v>
      </c>
    </row>
    <row r="29" spans="1:4" x14ac:dyDescent="0.25">
      <c r="A29" s="36" t="s">
        <v>10</v>
      </c>
      <c r="B29" s="37">
        <f>_xlfn.XLOOKUP(A29,Nettopendelöinti!$A$6:$A$30,Nettopendelöinti!$O$6:$O$30)</f>
        <v>1936</v>
      </c>
      <c r="C29" s="4">
        <f>_xlfn.XLOOKUP(A29,Nettopendelöinti!$A$6:$A$30,Nettopendelöinti!$AC$6:$AC$30)</f>
        <v>1423</v>
      </c>
      <c r="D29" s="58">
        <f>(B29/C29)*100</f>
        <v>136.05059732958537</v>
      </c>
    </row>
  </sheetData>
  <sortState xmlns:xlrd2="http://schemas.microsoft.com/office/spreadsheetml/2017/richdata2" ref="A5:D29">
    <sortCondition ref="D5:D29"/>
  </sortState>
  <printOptions gridLines="1"/>
  <pageMargins left="0" right="0" top="0" bottom="0" header="0" footer="0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AD38-12A4-4BD2-88CE-E35DC5A6EECD}">
  <sheetPr>
    <tabColor theme="9"/>
  </sheetPr>
  <dimension ref="A1:J29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8.28515625" style="6" customWidth="1"/>
    <col min="2" max="8" width="9.140625" style="6" customWidth="1"/>
    <col min="9" max="16384" width="9.140625" style="6"/>
  </cols>
  <sheetData>
    <row r="1" spans="1:10" ht="18.75" x14ac:dyDescent="0.3">
      <c r="A1" s="7" t="s">
        <v>49</v>
      </c>
    </row>
    <row r="2" spans="1:10" x14ac:dyDescent="0.25">
      <c r="A2" s="6" t="s">
        <v>29</v>
      </c>
    </row>
    <row r="4" spans="1:10" x14ac:dyDescent="0.25">
      <c r="A4" s="9" t="s">
        <v>28</v>
      </c>
      <c r="B4" s="81">
        <v>1990</v>
      </c>
      <c r="C4" s="81">
        <v>1995</v>
      </c>
      <c r="D4" s="81">
        <v>2000</v>
      </c>
      <c r="E4" s="81">
        <v>2005</v>
      </c>
      <c r="F4" s="81">
        <v>2010</v>
      </c>
      <c r="G4" s="81">
        <v>2015</v>
      </c>
      <c r="H4" s="81">
        <v>2020</v>
      </c>
      <c r="I4" s="82">
        <v>2022</v>
      </c>
      <c r="J4" s="82">
        <v>2023</v>
      </c>
    </row>
    <row r="5" spans="1:10" x14ac:dyDescent="0.25">
      <c r="A5" s="1" t="s">
        <v>2</v>
      </c>
      <c r="B5" s="93">
        <f>(Työssäkäyvät!B6/Työssäkäyvät!B$30)*100</f>
        <v>44.541961321980082</v>
      </c>
      <c r="C5" s="80">
        <f>(Työssäkäyvät!C6/Työssäkäyvät!C$30)*100</f>
        <v>45.095577106340038</v>
      </c>
      <c r="D5" s="80">
        <f>(Työssäkäyvät!D6/Työssäkäyvät!D$30)*100</f>
        <v>47.159126397534919</v>
      </c>
      <c r="E5" s="80">
        <f>(Työssäkäyvät!E6/Työssäkäyvät!E$30)*100</f>
        <v>48.568856517380368</v>
      </c>
      <c r="F5" s="80">
        <f>(Työssäkäyvät!F6/Työssäkäyvät!F$30)*100</f>
        <v>50.585886291672544</v>
      </c>
      <c r="G5" s="80">
        <f>(Työssäkäyvät!G6/Työssäkäyvät!G$30)*100</f>
        <v>52.403851157949518</v>
      </c>
      <c r="H5" s="80">
        <f>(Työssäkäyvät!H6/Työssäkäyvät!H$30)*100</f>
        <v>54.447253504941393</v>
      </c>
      <c r="I5" s="80">
        <f>(Työssäkäyvät!I6/Työssäkäyvät!I$30)*100</f>
        <v>55.492006891301735</v>
      </c>
      <c r="J5" s="94">
        <f>(Työssäkäyvät!J6/Työssäkäyvät!J$30)*100</f>
        <v>56.146165931782477</v>
      </c>
    </row>
    <row r="6" spans="1:10" x14ac:dyDescent="0.25">
      <c r="A6" s="1" t="s">
        <v>3</v>
      </c>
      <c r="B6" s="41">
        <f>(Työssäkäyvät!B7/Työssäkäyvät!B$30)*100</f>
        <v>6.2932962909510755</v>
      </c>
      <c r="C6" s="42">
        <f>(Työssäkäyvät!C7/Työssäkäyvät!C$30)*100</f>
        <v>6.1763551768596896</v>
      </c>
      <c r="D6" s="42">
        <f>(Työssäkäyvät!D7/Työssäkäyvät!D$30)*100</f>
        <v>6.2428431637900523</v>
      </c>
      <c r="E6" s="42">
        <f>(Työssäkäyvät!E7/Työssäkäyvät!E$30)*100</f>
        <v>6.2851648014403505</v>
      </c>
      <c r="F6" s="42">
        <f>(Työssäkäyvät!F7/Työssäkäyvät!F$30)*100</f>
        <v>6.8067684488635223</v>
      </c>
      <c r="G6" s="42">
        <f>(Työssäkäyvät!G7/Työssäkäyvät!G$30)*100</f>
        <v>7.3036690085870406</v>
      </c>
      <c r="H6" s="42">
        <f>(Työssäkäyvät!H7/Työssäkäyvät!H$30)*100</f>
        <v>7.2961283717431726</v>
      </c>
      <c r="I6" s="42">
        <f>(Työssäkäyvät!I7/Työssäkäyvät!I$30)*100</f>
        <v>7.2388717496694577</v>
      </c>
      <c r="J6" s="43">
        <f>(Työssäkäyvät!J7/Työssäkäyvät!J$30)*100</f>
        <v>7.2424104201510309</v>
      </c>
    </row>
    <row r="7" spans="1:10" x14ac:dyDescent="0.25">
      <c r="A7" s="11" t="s">
        <v>21</v>
      </c>
      <c r="B7" s="44">
        <f>(Työssäkäyvät!B8/Työssäkäyvät!B$30)*100</f>
        <v>50.835257612931159</v>
      </c>
      <c r="C7" s="45">
        <f>(Työssäkäyvät!C8/Työssäkäyvät!C$30)*100</f>
        <v>51.271932283199732</v>
      </c>
      <c r="D7" s="45">
        <f>(Työssäkäyvät!D8/Työssäkäyvät!D$30)*100</f>
        <v>53.401969561324982</v>
      </c>
      <c r="E7" s="45">
        <f>(Työssäkäyvät!E8/Työssäkäyvät!E$30)*100</f>
        <v>54.854021318820713</v>
      </c>
      <c r="F7" s="45">
        <f>(Työssäkäyvät!F8/Työssäkäyvät!F$30)*100</f>
        <v>57.392654740536074</v>
      </c>
      <c r="G7" s="45">
        <f>(Työssäkäyvät!G8/Työssäkäyvät!G$30)*100</f>
        <v>59.707520166536568</v>
      </c>
      <c r="H7" s="45">
        <f>(Työssäkäyvät!H8/Työssäkäyvät!H$30)*100</f>
        <v>61.743381876684566</v>
      </c>
      <c r="I7" s="45">
        <f>(Työssäkäyvät!I8/Työssäkäyvät!I$30)*100</f>
        <v>62.730878640971191</v>
      </c>
      <c r="J7" s="46">
        <f>(Työssäkäyvät!J8/Työssäkäyvät!J$30)*100</f>
        <v>63.388576351933501</v>
      </c>
    </row>
    <row r="8" spans="1:10" x14ac:dyDescent="0.25">
      <c r="A8" s="1" t="s">
        <v>4</v>
      </c>
      <c r="B8" s="41">
        <f>(Työssäkäyvät!B9/Työssäkäyvät!B$30)*100</f>
        <v>9.6253066820609039</v>
      </c>
      <c r="C8" s="42">
        <f>(Työssäkäyvät!C9/Työssäkäyvät!C$30)*100</f>
        <v>9.5184707662985595</v>
      </c>
      <c r="D8" s="42">
        <f>(Työssäkäyvät!D9/Työssäkäyvät!D$30)*100</f>
        <v>9.3470883387812034</v>
      </c>
      <c r="E8" s="42">
        <f>(Työssäkäyvät!E9/Työssäkäyvät!E$30)*100</f>
        <v>9.3663686396464598</v>
      </c>
      <c r="F8" s="42">
        <f>(Työssäkäyvät!F9/Työssäkäyvät!F$30)*100</f>
        <v>9.452836657725431</v>
      </c>
      <c r="G8" s="42">
        <f>(Työssäkäyvät!G9/Työssäkäyvät!G$30)*100</f>
        <v>9.200104085349988</v>
      </c>
      <c r="H8" s="42">
        <f>(Työssäkäyvät!H9/Työssäkäyvät!H$30)*100</f>
        <v>8.9864398988738223</v>
      </c>
      <c r="I8" s="42">
        <f>(Työssäkäyvät!I9/Työssäkäyvät!I$30)*100</f>
        <v>8.9456709002764541</v>
      </c>
      <c r="J8" s="43">
        <f>(Työssäkäyvät!J9/Työssäkäyvät!J$30)*100</f>
        <v>8.785160407480614</v>
      </c>
    </row>
    <row r="9" spans="1:10" x14ac:dyDescent="0.25">
      <c r="A9" s="1" t="s">
        <v>5</v>
      </c>
      <c r="B9" s="41">
        <f>(Työssäkäyvät!B10/Työssäkäyvät!B$30)*100</f>
        <v>3.7478351854524465</v>
      </c>
      <c r="C9" s="42">
        <f>(Työssäkäyvät!C10/Työssäkäyvät!C$30)*100</f>
        <v>3.7558159089635073</v>
      </c>
      <c r="D9" s="42">
        <f>(Työssäkäyvät!D10/Työssäkäyvät!D$30)*100</f>
        <v>3.2708042722408446</v>
      </c>
      <c r="E9" s="42">
        <f>(Työssäkäyvät!E10/Työssäkäyvät!E$30)*100</f>
        <v>3.1507662090553841</v>
      </c>
      <c r="F9" s="42">
        <f>(Työssäkäyvät!F10/Työssäkäyvät!F$30)*100</f>
        <v>2.9536333017364824</v>
      </c>
      <c r="G9" s="42">
        <f>(Työssäkäyvät!G10/Työssäkäyvät!G$30)*100</f>
        <v>2.7395264116575593</v>
      </c>
      <c r="H9" s="42">
        <f>(Työssäkäyvät!H10/Työssäkäyvät!H$30)*100</f>
        <v>2.432042790581058</v>
      </c>
      <c r="I9" s="42">
        <f>(Työssäkäyvät!I10/Työssäkäyvät!I$30)*100</f>
        <v>2.2837453423614726</v>
      </c>
      <c r="J9" s="43">
        <f>(Työssäkäyvät!J10/Työssäkäyvät!J$30)*100</f>
        <v>2.2614160458162282</v>
      </c>
    </row>
    <row r="10" spans="1:10" x14ac:dyDescent="0.25">
      <c r="A10" s="1" t="s">
        <v>6</v>
      </c>
      <c r="B10" s="41">
        <f>(Työssäkäyvät!B11/Työssäkäyvät!B$30)*100</f>
        <v>1.1825299466012411</v>
      </c>
      <c r="C10" s="42">
        <f>(Työssäkäyvät!C11/Työssäkäyvät!C$30)*100</f>
        <v>1.3061270250574584</v>
      </c>
      <c r="D10" s="42">
        <f>(Työssäkäyvät!D11/Työssäkäyvät!D$30)*100</f>
        <v>1.2356603027211592</v>
      </c>
      <c r="E10" s="42">
        <f>(Työssäkäyvät!E11/Työssäkäyvät!E$30)*100</f>
        <v>1.2459848190355383</v>
      </c>
      <c r="F10" s="42">
        <f>(Työssäkäyvät!F11/Työssäkäyvät!F$30)*100</f>
        <v>1.0749652098501503</v>
      </c>
      <c r="G10" s="42">
        <f>(Työssäkäyvät!G11/Työssäkäyvät!G$30)*100</f>
        <v>1.082487639864689</v>
      </c>
      <c r="H10" s="42">
        <f>(Työssäkäyvät!H11/Työssäkäyvät!H$30)*100</f>
        <v>1.0269321577066923</v>
      </c>
      <c r="I10" s="42">
        <f>(Työssäkäyvät!I11/Työssäkäyvät!I$30)*100</f>
        <v>0.93954084698906204</v>
      </c>
      <c r="J10" s="43">
        <f>(Työssäkäyvät!J11/Työssäkäyvät!J$30)*100</f>
        <v>0.92443363235517706</v>
      </c>
    </row>
    <row r="11" spans="1:10" x14ac:dyDescent="0.25">
      <c r="A11" s="1" t="s">
        <v>7</v>
      </c>
      <c r="B11" s="41">
        <f>(Työssäkäyvät!B12/Työssäkäyvät!B$30)*100</f>
        <v>3.4781353730697075</v>
      </c>
      <c r="C11" s="42">
        <f>(Työssäkäyvät!C12/Työssäkäyvät!C$30)*100</f>
        <v>3.5439206233533271</v>
      </c>
      <c r="D11" s="42">
        <f>(Työssäkäyvät!D12/Työssäkäyvät!D$30)*100</f>
        <v>3.5903895400886925</v>
      </c>
      <c r="E11" s="42">
        <f>(Työssäkäyvät!E12/Työssäkäyvät!E$30)*100</f>
        <v>3.4934631830922518</v>
      </c>
      <c r="F11" s="42">
        <f>(Työssäkäyvät!F12/Työssäkäyvät!F$30)*100</f>
        <v>3.2934675191093721</v>
      </c>
      <c r="G11" s="42">
        <f>(Työssäkäyvät!G12/Työssäkäyvät!G$30)*100</f>
        <v>3.1381733021077283</v>
      </c>
      <c r="H11" s="42">
        <f>(Työssäkäyvät!H12/Työssäkäyvät!H$30)*100</f>
        <v>2.9731932053237502</v>
      </c>
      <c r="I11" s="42">
        <f>(Työssäkäyvät!I12/Työssäkäyvät!I$30)*100</f>
        <v>2.7675387635722584</v>
      </c>
      <c r="J11" s="43">
        <f>(Työssäkäyvät!J12/Työssäkäyvät!J$30)*100</f>
        <v>2.6841011606102074</v>
      </c>
    </row>
    <row r="12" spans="1:10" x14ac:dyDescent="0.25">
      <c r="A12" s="1" t="s">
        <v>8</v>
      </c>
      <c r="B12" s="41">
        <f>(Työssäkäyvät!B13/Työssäkäyvät!B$30)*100</f>
        <v>2.0484557656227453</v>
      </c>
      <c r="C12" s="42">
        <f>(Työssäkäyvät!C13/Työssäkäyvät!C$30)*100</f>
        <v>1.9597511071248388</v>
      </c>
      <c r="D12" s="42">
        <f>(Työssäkäyvät!D13/Työssäkäyvät!D$30)*100</f>
        <v>1.8102891882325995</v>
      </c>
      <c r="E12" s="42">
        <f>(Työssäkäyvät!E13/Työssäkäyvät!E$30)*100</f>
        <v>1.6173251222456368</v>
      </c>
      <c r="F12" s="42">
        <f>(Työssäkäyvät!F13/Työssäkäyvät!F$30)*100</f>
        <v>1.5418591049351593</v>
      </c>
      <c r="G12" s="42">
        <f>(Työssäkäyvät!G13/Työssäkäyvät!G$30)*100</f>
        <v>1.3676814988290398</v>
      </c>
      <c r="H12" s="42">
        <f>(Työssäkäyvät!H13/Työssäkäyvät!H$30)*100</f>
        <v>1.2390046175382881</v>
      </c>
      <c r="I12" s="42">
        <f>(Työssäkäyvät!I13/Työssäkäyvät!I$30)*100</f>
        <v>1.1478825273448454</v>
      </c>
      <c r="J12" s="43">
        <f>(Työssäkäyvät!J13/Työssäkäyvät!J$30)*100</f>
        <v>1.0997922051593938</v>
      </c>
    </row>
    <row r="13" spans="1:10" x14ac:dyDescent="0.25">
      <c r="A13" s="1" t="s">
        <v>9</v>
      </c>
      <c r="B13" s="41">
        <f>(Työssäkäyvät!B14/Työssäkäyvät!B$30)*100</f>
        <v>1.9348030018761726</v>
      </c>
      <c r="C13" s="42">
        <f>(Työssäkäyvät!C14/Työssäkäyvät!C$30)*100</f>
        <v>1.8566063120130052</v>
      </c>
      <c r="D13" s="42">
        <f>(Työssäkäyvät!D14/Työssäkäyvät!D$30)*100</f>
        <v>1.5604505423580604</v>
      </c>
      <c r="E13" s="42">
        <f>(Työssäkäyvät!E14/Työssäkäyvät!E$30)*100</f>
        <v>1.56413036806678</v>
      </c>
      <c r="F13" s="42">
        <f>(Työssäkäyvät!F14/Työssäkäyvät!F$30)*100</f>
        <v>1.4208498880664744</v>
      </c>
      <c r="G13" s="42">
        <f>(Työssäkäyvät!G14/Työssäkäyvät!G$30)*100</f>
        <v>1.2323705438459536</v>
      </c>
      <c r="H13" s="42">
        <f>(Työssäkäyvät!H14/Työssäkäyvät!H$30)*100</f>
        <v>1.2118426276091181</v>
      </c>
      <c r="I13" s="42">
        <f>(Työssäkäyvät!I14/Työssäkäyvät!I$30)*100</f>
        <v>1.0857806803157177</v>
      </c>
      <c r="J13" s="43">
        <f>(Työssäkäyvät!J14/Työssäkäyvät!J$30)*100</f>
        <v>1.0683695707262681</v>
      </c>
    </row>
    <row r="14" spans="1:10" x14ac:dyDescent="0.25">
      <c r="A14" s="1" t="s">
        <v>10</v>
      </c>
      <c r="B14" s="41">
        <f>(Työssäkäyvät!B15/Työssäkäyvät!B$30)*100</f>
        <v>1.5730985712223988</v>
      </c>
      <c r="C14" s="42">
        <f>(Työssäkäyvät!C15/Työssäkäyvät!C$30)*100</f>
        <v>1.7153427882728853</v>
      </c>
      <c r="D14" s="42">
        <f>(Työssäkäyvät!D15/Työssäkäyvät!D$30)*100</f>
        <v>1.6968208032312464</v>
      </c>
      <c r="E14" s="42">
        <f>(Työssäkäyvät!E15/Työssäkäyvät!E$30)*100</f>
        <v>1.7799783129079119</v>
      </c>
      <c r="F14" s="42">
        <f>(Työssäkäyvät!F15/Työssäkäyvät!F$30)*100</f>
        <v>1.8403485065445819</v>
      </c>
      <c r="G14" s="42">
        <f>(Työssäkäyvät!G15/Työssäkäyvät!G$30)*100</f>
        <v>1.9224564142596929</v>
      </c>
      <c r="H14" s="42">
        <f>(Työssäkäyvät!H15/Työssäkäyvät!H$30)*100</f>
        <v>1.8564175424667266</v>
      </c>
      <c r="I14" s="42">
        <f>(Työssäkäyvät!I15/Työssäkäyvät!I$30)*100</f>
        <v>2.0213149565287072</v>
      </c>
      <c r="J14" s="43">
        <f>(Työssäkäyvät!J15/Työssäkäyvät!J$30)*100</f>
        <v>1.9623942020171303</v>
      </c>
    </row>
    <row r="15" spans="1:10" x14ac:dyDescent="0.25">
      <c r="A15" s="11" t="s">
        <v>22</v>
      </c>
      <c r="B15" s="44">
        <f>(Työssäkäyvät!B16/Työssäkäyvät!B$30)*100</f>
        <v>23.590164525905614</v>
      </c>
      <c r="C15" s="45">
        <f>(Työssäkäyvät!C16/Työssäkäyvät!C$30)*100</f>
        <v>23.656034531083581</v>
      </c>
      <c r="D15" s="45">
        <f>(Työssäkäyvät!D16/Työssäkäyvät!D$30)*100</f>
        <v>22.511502987653806</v>
      </c>
      <c r="E15" s="45">
        <f>(Työssäkäyvät!E16/Työssäkäyvät!E$30)*100</f>
        <v>22.218016654049961</v>
      </c>
      <c r="F15" s="45">
        <f>(Työssäkäyvät!F16/Työssäkäyvät!F$30)*100</f>
        <v>21.577960187967651</v>
      </c>
      <c r="G15" s="45">
        <f>(Työssäkäyvät!G16/Työssäkäyvät!G$30)*100</f>
        <v>20.682799895914648</v>
      </c>
      <c r="H15" s="45">
        <f>(Työssäkäyvät!H16/Työssäkäyvät!H$30)*100</f>
        <v>19.725872840099452</v>
      </c>
      <c r="I15" s="45">
        <f>(Työssäkäyvät!I16/Työssäkäyvät!I$30)*100</f>
        <v>19.191474017388519</v>
      </c>
      <c r="J15" s="46">
        <f>(Työssäkäyvät!J16/Työssäkäyvät!J$30)*100</f>
        <v>18.785667224165021</v>
      </c>
    </row>
    <row r="16" spans="1:10" x14ac:dyDescent="0.25">
      <c r="A16" s="1" t="s">
        <v>11</v>
      </c>
      <c r="B16" s="41">
        <f>(Työssäkäyvät!B17/Työssäkäyvät!B$30)*100</f>
        <v>2.7700606148073317</v>
      </c>
      <c r="C16" s="42">
        <f>(Työssäkäyvät!C17/Työssäkäyvät!C$30)*100</f>
        <v>2.9788665283928468</v>
      </c>
      <c r="D16" s="42">
        <f>(Työssäkäyvät!D17/Työssäkäyvät!D$30)*100</f>
        <v>2.7024213528762675</v>
      </c>
      <c r="E16" s="42">
        <f>(Työssäkäyvät!E17/Työssäkäyvät!E$30)*100</f>
        <v>2.7200932954150217</v>
      </c>
      <c r="F16" s="42">
        <f>(Työssäkäyvät!F17/Työssäkäyvät!F$30)*100</f>
        <v>2.6571607204082044</v>
      </c>
      <c r="G16" s="42">
        <f>(Työssäkäyvät!G17/Työssäkäyvät!G$30)*100</f>
        <v>2.5521727816809783</v>
      </c>
      <c r="H16" s="42">
        <f>(Työssäkäyvät!H17/Työssäkäyvät!H$30)*100</f>
        <v>2.4863667704393975</v>
      </c>
      <c r="I16" s="42">
        <f>(Työssäkäyvät!I17/Työssäkäyvät!I$30)*100</f>
        <v>2.3638767578829283</v>
      </c>
      <c r="J16" s="43">
        <f>(Työssäkäyvät!J17/Työssäkäyvät!J$30)*100</f>
        <v>2.3110840808879427</v>
      </c>
    </row>
    <row r="17" spans="1:10" x14ac:dyDescent="0.25">
      <c r="A17" s="1" t="s">
        <v>12</v>
      </c>
      <c r="B17" s="41">
        <f>(Työssäkäyvät!B18/Työssäkäyvät!B$30)*100</f>
        <v>1.4278755953240005</v>
      </c>
      <c r="C17" s="42">
        <f>(Työssäkäyvät!C18/Työssäkäyvät!C$30)*100</f>
        <v>1.2298895678008857</v>
      </c>
      <c r="D17" s="42">
        <f>(Työssäkäyvät!D18/Työssäkäyvät!D$30)*100</f>
        <v>1.2085944494180842</v>
      </c>
      <c r="E17" s="42">
        <f>(Työssäkäyvät!E18/Työssäkäyvät!E$30)*100</f>
        <v>1.0731018679542526</v>
      </c>
      <c r="F17" s="42">
        <f>(Työssäkäyvät!F18/Työssäkäyvät!F$30)*100</f>
        <v>1.0437044954924066</v>
      </c>
      <c r="G17" s="42">
        <f>(Työssäkäyvät!G18/Työssäkäyvät!G$30)*100</f>
        <v>0.99505594587561796</v>
      </c>
      <c r="H17" s="42">
        <f>(Työssäkäyvät!H18/Työssäkäyvät!H$30)*100</f>
        <v>0.90679258686613318</v>
      </c>
      <c r="I17" s="42">
        <f>(Työssäkäyvät!I18/Työssäkäyvät!I$30)*100</f>
        <v>0.8303617933410794</v>
      </c>
      <c r="J17" s="43">
        <f>(Työssäkäyvät!J18/Työssäkäyvät!J$30)*100</f>
        <v>0.8443565962191476</v>
      </c>
    </row>
    <row r="18" spans="1:10" x14ac:dyDescent="0.25">
      <c r="A18" s="1" t="s">
        <v>13</v>
      </c>
      <c r="B18" s="41">
        <f>(Työssäkäyvät!B19/Työssäkäyvät!B$30)*100</f>
        <v>0.68011257035647277</v>
      </c>
      <c r="C18" s="42">
        <f>(Työssäkäyvät!C19/Työssäkäyvät!C$30)*100</f>
        <v>0.62783788328942214</v>
      </c>
      <c r="D18" s="42">
        <f>(Työssäkäyvät!D19/Työssäkäyvät!D$30)*100</f>
        <v>0.48822635381316232</v>
      </c>
      <c r="E18" s="42">
        <f>(Työssäkäyvät!E19/Työssäkäyvät!E$30)*100</f>
        <v>0.44499457822697797</v>
      </c>
      <c r="F18" s="42">
        <f>(Työssäkäyvät!F19/Työssäkäyvät!F$30)*100</f>
        <v>0.42050702861867983</v>
      </c>
      <c r="G18" s="42">
        <f>(Työssäkäyvät!G19/Työssäkäyvät!G$30)*100</f>
        <v>0.43924017694509498</v>
      </c>
      <c r="H18" s="42">
        <f>(Työssäkäyvät!H19/Työssäkäyvät!H$30)*100</f>
        <v>0.41369800045966443</v>
      </c>
      <c r="I18" s="42">
        <f>(Työssäkäyvät!I19/Työssäkäyvät!I$30)*100</f>
        <v>0.34757001482431188</v>
      </c>
      <c r="J18" s="43">
        <f>(Työssäkäyvät!J19/Työssäkäyvät!J$30)*100</f>
        <v>0.34564897876438094</v>
      </c>
    </row>
    <row r="19" spans="1:10" x14ac:dyDescent="0.25">
      <c r="A19" s="1" t="s">
        <v>14</v>
      </c>
      <c r="B19" s="41">
        <f>(Työssäkäyvät!B20/Työssäkäyvät!B$30)*100</f>
        <v>1.0833092798383606</v>
      </c>
      <c r="C19" s="42">
        <f>(Työssäkäyvät!C20/Työssäkäyvät!C$30)*100</f>
        <v>1.0123885868041931</v>
      </c>
      <c r="D19" s="42">
        <f>(Työssäkäyvät!D20/Työssäkäyvät!D$30)*100</f>
        <v>0.8265495201016011</v>
      </c>
      <c r="E19" s="42">
        <f>(Työssäkäyvät!E20/Työssäkäyvät!E$30)*100</f>
        <v>0.7283589418335823</v>
      </c>
      <c r="F19" s="42">
        <f>(Työssäkäyvät!F20/Työssäkäyvät!F$30)*100</f>
        <v>0.70084504769779965</v>
      </c>
      <c r="G19" s="42">
        <f>(Työssäkäyvät!G20/Työssäkäyvät!G$30)*100</f>
        <v>0.61618527192297678</v>
      </c>
      <c r="H19" s="42">
        <f>(Työssäkäyvät!H20/Työssäkäyvät!H$30)*100</f>
        <v>0.56413363699045149</v>
      </c>
      <c r="I19" s="42">
        <f>(Työssäkäyvät!I20/Työssäkäyvät!I$30)*100</f>
        <v>0.50482791778516767</v>
      </c>
      <c r="J19" s="43">
        <f>(Työssäkäyvät!J20/Työssäkäyvät!J$30)*100</f>
        <v>0.49262581724190357</v>
      </c>
    </row>
    <row r="20" spans="1:10" x14ac:dyDescent="0.25">
      <c r="A20" s="11" t="s">
        <v>23</v>
      </c>
      <c r="B20" s="44">
        <f>(Työssäkäyvät!B21/Työssäkäyvät!B$30)*100</f>
        <v>5.9613580603261651</v>
      </c>
      <c r="C20" s="45">
        <f>(Työssäkäyvät!C21/Työssäkäyvät!C$30)*100</f>
        <v>5.848982566287348</v>
      </c>
      <c r="D20" s="45">
        <f>(Työssäkäyvät!D21/Työssäkäyvät!D$30)*100</f>
        <v>5.2257916762091146</v>
      </c>
      <c r="E20" s="45">
        <f>(Työssäkäyvät!E21/Työssäkäyvät!E$30)*100</f>
        <v>4.966548683429834</v>
      </c>
      <c r="F20" s="45">
        <f>(Työssäkäyvät!F21/Työssäkäyvät!F$30)*100</f>
        <v>4.8222172922170898</v>
      </c>
      <c r="G20" s="45">
        <f>(Työssäkäyvät!G21/Työssäkäyvät!G$30)*100</f>
        <v>4.602654176424668</v>
      </c>
      <c r="H20" s="45">
        <f>(Työssäkäyvät!H21/Työssäkäyvät!H$30)*100</f>
        <v>4.3709909947556467</v>
      </c>
      <c r="I20" s="45">
        <f>(Työssäkäyvät!I21/Työssäkäyvät!I$30)*100</f>
        <v>4.0466364838334874</v>
      </c>
      <c r="J20" s="46">
        <f>(Työssäkäyvät!J21/Työssäkäyvät!J$30)*100</f>
        <v>3.9937154731133746</v>
      </c>
    </row>
    <row r="21" spans="1:10" x14ac:dyDescent="0.25">
      <c r="A21" s="1" t="s">
        <v>15</v>
      </c>
      <c r="B21" s="41">
        <f>(Työssäkäyvät!B22/Työssäkäyvät!B$30)*100</f>
        <v>1.3196348679463126</v>
      </c>
      <c r="C21" s="42">
        <f>(Työssäkäyvät!C22/Työssäkäyvät!C$30)*100</f>
        <v>1.3038847469028532</v>
      </c>
      <c r="D21" s="42">
        <f>(Työssäkäyvät!D22/Työssäkäyvät!D$30)*100</f>
        <v>1.1284378838666695</v>
      </c>
      <c r="E21" s="42">
        <f>(Työssäkäyvät!E22/Työssäkäyvät!E$30)*100</f>
        <v>1.0536653231581317</v>
      </c>
      <c r="F21" s="42">
        <f>(Työssäkäyvät!F22/Työssäkäyvät!F$30)*100</f>
        <v>1.0709315692878607</v>
      </c>
      <c r="G21" s="42">
        <f>(Työssäkäyvät!G22/Työssäkäyvät!G$30)*100</f>
        <v>0.95238095238095244</v>
      </c>
      <c r="H21" s="42">
        <f>(Työssäkäyvät!H22/Työssäkäyvät!H$30)*100</f>
        <v>0.8096362382733332</v>
      </c>
      <c r="I21" s="42">
        <f>(Työssäkäyvät!I22/Työssäkäyvät!I$30)*100</f>
        <v>0.7662566609239152</v>
      </c>
      <c r="J21" s="43">
        <f>(Työssäkäyvät!J22/Työssäkäyvät!J$30)*100</f>
        <v>0.72778875880593996</v>
      </c>
    </row>
    <row r="22" spans="1:10" x14ac:dyDescent="0.25">
      <c r="A22" s="1" t="s">
        <v>16</v>
      </c>
      <c r="B22" s="41">
        <f>(Työssäkäyvät!B23/Työssäkäyvät!B$30)*100</f>
        <v>0.85870977052965802</v>
      </c>
      <c r="C22" s="42">
        <f>(Työssäkäyvät!C23/Työssäkäyvät!C$30)*100</f>
        <v>0.79152418857559281</v>
      </c>
      <c r="D22" s="42">
        <f>(Työssäkäyvät!D23/Työssäkäyvät!D$30)*100</f>
        <v>0.61835064853948496</v>
      </c>
      <c r="E22" s="42">
        <f>(Työssäkäyvät!E23/Työssäkäyvät!E$30)*100</f>
        <v>0.52171778136956026</v>
      </c>
      <c r="F22" s="42">
        <f>(Työssäkäyvät!F23/Työssäkäyvät!F$30)*100</f>
        <v>0.56571808886110153</v>
      </c>
      <c r="G22" s="42">
        <f>(Työssäkäyvät!G23/Työssäkäyvät!G$30)*100</f>
        <v>0.50793650793650791</v>
      </c>
      <c r="H22" s="42">
        <f>(Työssäkäyvät!H23/Työssäkäyvät!H$30)*100</f>
        <v>0.46070913687553544</v>
      </c>
      <c r="I22" s="42">
        <f>(Työssäkäyvät!I23/Työssäkäyvät!I$30)*100</f>
        <v>0.42669978765174887</v>
      </c>
      <c r="J22" s="43">
        <f>(Työssäkäyvät!J23/Työssäkäyvät!J$30)*100</f>
        <v>0.39734428057371651</v>
      </c>
    </row>
    <row r="23" spans="1:10" x14ac:dyDescent="0.25">
      <c r="A23" s="1" t="s">
        <v>17</v>
      </c>
      <c r="B23" s="41">
        <f>(Työssäkäyvät!B24/Työssäkäyvät!B$30)*100</f>
        <v>1.0481310434406119</v>
      </c>
      <c r="C23" s="42">
        <f>(Työssäkäyvät!C24/Työssäkäyvät!C$30)*100</f>
        <v>1.0157520040361006</v>
      </c>
      <c r="D23" s="42">
        <f>(Työssäkäyvät!D24/Työssäkäyvät!D$30)*100</f>
        <v>0.89421415335928878</v>
      </c>
      <c r="E23" s="42">
        <f>(Työssäkäyvät!E24/Työssäkäyvät!E$30)*100</f>
        <v>0.80099024080856029</v>
      </c>
      <c r="F23" s="42">
        <f>(Työssäkäyvät!F24/Työssäkäyvät!F$30)*100</f>
        <v>0.80571970231732659</v>
      </c>
      <c r="G23" s="42">
        <f>(Työssäkäyvät!G24/Työssäkäyvät!G$30)*100</f>
        <v>0.6390840489201145</v>
      </c>
      <c r="H23" s="42">
        <f>(Työssäkäyvät!H24/Työssäkäyvät!H$30)*100</f>
        <v>0.64457491485760854</v>
      </c>
      <c r="I23" s="42">
        <f>(Työssäkäyvät!I24/Työssäkäyvät!I$30)*100</f>
        <v>0.62202011298529591</v>
      </c>
      <c r="J23" s="43">
        <f>(Työssäkäyvät!J24/Työssäkäyvät!J$30)*100</f>
        <v>0.58689372054128031</v>
      </c>
    </row>
    <row r="24" spans="1:10" x14ac:dyDescent="0.25">
      <c r="A24" s="11" t="s">
        <v>24</v>
      </c>
      <c r="B24" s="44">
        <f>(Työssäkäyvät!B25/Työssäkäyvät!B$30)*100</f>
        <v>3.2264756819165825</v>
      </c>
      <c r="C24" s="45">
        <f>(Työssäkäyvät!C25/Työssäkäyvät!C$30)*100</f>
        <v>3.1111609395145465</v>
      </c>
      <c r="D24" s="45">
        <f>(Työssäkäyvät!D25/Työssäkäyvät!D$30)*100</f>
        <v>2.6410026857654434</v>
      </c>
      <c r="E24" s="45">
        <f>(Työssäkäyvät!E25/Työssäkäyvät!E$30)*100</f>
        <v>2.3763733453362521</v>
      </c>
      <c r="F24" s="45">
        <f>(Työssäkäyvät!F25/Työssäkäyvät!F$30)*100</f>
        <v>2.4423693604662891</v>
      </c>
      <c r="G24" s="45">
        <f>(Työssäkäyvät!G25/Työssäkäyvät!G$30)*100</f>
        <v>2.0994015092375746</v>
      </c>
      <c r="H24" s="45">
        <f>(Työssäkäyvät!H25/Työssäkäyvät!H$30)*100</f>
        <v>1.914920290006477</v>
      </c>
      <c r="I24" s="45">
        <f>(Työssäkäyvät!I25/Työssäkäyvät!I$30)*100</f>
        <v>1.8149765615609599</v>
      </c>
      <c r="J24" s="46">
        <f>(Työssäkäyvät!J25/Työssäkäyvät!J$30)*100</f>
        <v>1.7120267599209367</v>
      </c>
    </row>
    <row r="25" spans="1:10" x14ac:dyDescent="0.25">
      <c r="A25" s="1" t="s">
        <v>18</v>
      </c>
      <c r="B25" s="41">
        <f>(Työssäkäyvät!B26/Työssäkäyvät!B$30)*100</f>
        <v>10.925999422716121</v>
      </c>
      <c r="C25" s="42">
        <f>(Työssäkäyvät!C26/Työssäkäyvät!C$30)*100</f>
        <v>10.743875777790235</v>
      </c>
      <c r="D25" s="42">
        <f>(Työssäkäyvät!D26/Työssäkäyvät!D$30)*100</f>
        <v>11.017884283067186</v>
      </c>
      <c r="E25" s="42">
        <f>(Työssäkäyvät!E26/Työssäkäyvät!E$30)*100</f>
        <v>10.687030709740778</v>
      </c>
      <c r="F25" s="42">
        <f>(Työssäkäyvät!F26/Työssäkäyvät!F$30)*100</f>
        <v>9.0313212189661769</v>
      </c>
      <c r="G25" s="42">
        <f>(Työssäkäyvät!G26/Työssäkäyvät!G$30)*100</f>
        <v>8.5807962529273993</v>
      </c>
      <c r="H25" s="42">
        <f>(Työssäkäyvät!H26/Työssäkäyvät!H$30)*100</f>
        <v>8.1130774534589758</v>
      </c>
      <c r="I25" s="42">
        <f>(Työssäkäyvät!I26/Työssäkäyvät!I$30)*100</f>
        <v>8.0481990464361548</v>
      </c>
      <c r="J25" s="43">
        <f>(Työssäkäyvät!J26/Työssäkäyvät!J$30)*100</f>
        <v>8.0320308144544121</v>
      </c>
    </row>
    <row r="26" spans="1:10" x14ac:dyDescent="0.25">
      <c r="A26" s="1" t="s">
        <v>19</v>
      </c>
      <c r="B26" s="41">
        <f>(Työssäkäyvät!B27/Työssäkäyvät!B$30)*100</f>
        <v>1.825660268437004</v>
      </c>
      <c r="C26" s="42">
        <f>(Työssäkäyvät!C27/Työssäkäyvät!C$30)*100</f>
        <v>1.8510006166264925</v>
      </c>
      <c r="D26" s="42">
        <f>(Työssäkäyvät!D27/Työssäkäyvät!D$30)*100</f>
        <v>1.7728133913514188</v>
      </c>
      <c r="E26" s="42">
        <f>(Työssäkäyvät!E27/Työssäkäyvät!E$30)*100</f>
        <v>1.6531292837121754</v>
      </c>
      <c r="F26" s="42">
        <f>(Työssäkäyvät!F27/Työssäkäyvät!F$30)*100</f>
        <v>1.5983300728072123</v>
      </c>
      <c r="G26" s="42">
        <f>(Työssäkäyvät!G27/Työssäkäyvät!G$30)*100</f>
        <v>1.435336976320583</v>
      </c>
      <c r="H26" s="42">
        <f>(Työssäkäyvät!H27/Työssäkäyvät!H$30)*100</f>
        <v>1.4249597793610664</v>
      </c>
      <c r="I26" s="42">
        <f>(Työssäkäyvät!I27/Työssäkäyvät!I$30)*100</f>
        <v>1.3001322168356104</v>
      </c>
      <c r="J26" s="43">
        <f>(Työssäkäyvät!J27/Työssäkäyvät!J$30)*100</f>
        <v>1.3045461456591152</v>
      </c>
    </row>
    <row r="27" spans="1:10" x14ac:dyDescent="0.25">
      <c r="A27" s="1" t="s">
        <v>20</v>
      </c>
      <c r="B27" s="41">
        <f>(Työssäkäyvät!B28/Työssäkäyvät!B$30)*100</f>
        <v>3.6350844277673544</v>
      </c>
      <c r="C27" s="42">
        <f>(Työssäkäyvät!C28/Työssäkäyvät!C$30)*100</f>
        <v>3.5170132854980665</v>
      </c>
      <c r="D27" s="42">
        <f>(Työssäkäyvät!D28/Työssäkäyvät!D$30)*100</f>
        <v>3.4290354146280526</v>
      </c>
      <c r="E27" s="42">
        <f>(Työssäkäyvät!E28/Työssäkäyvät!E$30)*100</f>
        <v>3.2448800049102848</v>
      </c>
      <c r="F27" s="42">
        <f>(Työssäkäyvät!F28/Työssäkäyvät!F$30)*100</f>
        <v>3.1351471270395095</v>
      </c>
      <c r="G27" s="42">
        <f>(Työssäkäyvät!G28/Työssäkäyvät!G$30)*100</f>
        <v>2.8914910226385637</v>
      </c>
      <c r="H27" s="42">
        <f>(Työssäkäyvät!H28/Työssäkäyvät!H$30)*100</f>
        <v>2.7067967656338143</v>
      </c>
      <c r="I27" s="42">
        <f>(Työssäkäyvät!I28/Työssäkäyvät!I$30)*100</f>
        <v>2.8677030329740774</v>
      </c>
      <c r="J27" s="43">
        <f>(Työssäkäyvät!J28/Työssäkäyvät!J$30)*100</f>
        <v>2.7834372307536364</v>
      </c>
    </row>
    <row r="28" spans="1:10" x14ac:dyDescent="0.25">
      <c r="A28" s="11" t="s">
        <v>25</v>
      </c>
      <c r="B28" s="44">
        <f>(Työssäkäyvät!B29/Työssäkäyvät!B$30)*100</f>
        <v>16.386744118920479</v>
      </c>
      <c r="C28" s="45">
        <f>(Työssäkäyvät!C29/Työssäkäyvät!C$30)*100</f>
        <v>16.111889679914793</v>
      </c>
      <c r="D28" s="45">
        <f>(Työssäkäyvät!D29/Työssäkäyvät!D$30)*100</f>
        <v>16.219733089046656</v>
      </c>
      <c r="E28" s="45">
        <f>(Työssäkäyvät!E29/Työssäkäyvät!E$30)*100</f>
        <v>15.585039998363238</v>
      </c>
      <c r="F28" s="45">
        <f>(Työssäkäyvät!F29/Työssäkäyvät!F$30)*100</f>
        <v>13.764798418812898</v>
      </c>
      <c r="G28" s="45">
        <f>(Työssäkäyvät!G29/Työssäkäyvät!G$30)*100</f>
        <v>12.907624251886546</v>
      </c>
      <c r="H28" s="45">
        <f>(Työssäkäyvät!H29/Työssäkäyvät!H$30)*100</f>
        <v>12.244833998453856</v>
      </c>
      <c r="I28" s="45">
        <f>(Työssäkäyvät!I29/Työssäkäyvät!I$30)*100</f>
        <v>12.216034296245844</v>
      </c>
      <c r="J28" s="46">
        <f>(Työssäkäyvät!J29/Työssäkäyvät!J$30)*100</f>
        <v>12.120014190867163</v>
      </c>
    </row>
    <row r="29" spans="1:10" x14ac:dyDescent="0.25">
      <c r="A29" s="67" t="s">
        <v>26</v>
      </c>
      <c r="B29" s="60">
        <f>(Työssäkäyvät!B30/Työssäkäyvät!B$30)*100</f>
        <v>100</v>
      </c>
      <c r="C29" s="61">
        <f>(Työssäkäyvät!C30/Työssäkäyvät!C$30)*100</f>
        <v>100</v>
      </c>
      <c r="D29" s="61">
        <f>(Työssäkäyvät!D30/Työssäkäyvät!D$30)*100</f>
        <v>100</v>
      </c>
      <c r="E29" s="61">
        <f>(Työssäkäyvät!E30/Työssäkäyvät!E$30)*100</f>
        <v>100</v>
      </c>
      <c r="F29" s="61">
        <f>(Työssäkäyvät!F30/Työssäkäyvät!F$30)*100</f>
        <v>100</v>
      </c>
      <c r="G29" s="61">
        <f>(Työssäkäyvät!G30/Työssäkäyvät!G$30)*100</f>
        <v>100</v>
      </c>
      <c r="H29" s="61">
        <f>(Työssäkäyvät!H30/Työssäkäyvät!H$30)*100</f>
        <v>100</v>
      </c>
      <c r="I29" s="61">
        <f>(Työssäkäyvät!I30/Työssäkäyvät!I$30)*100</f>
        <v>100</v>
      </c>
      <c r="J29" s="62">
        <f>(Työssäkäyvät!J30/Työssäkäyvät!J$30)*100</f>
        <v>100</v>
      </c>
    </row>
  </sheetData>
  <printOptions gridLines="1"/>
  <pageMargins left="0" right="0" top="0" bottom="0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ab14091e0824df1c0ea45c5b23f14818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a9ef018753874e357385c209003b3c09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Props1.xml><?xml version="1.0" encoding="utf-8"?>
<ds:datastoreItem xmlns:ds="http://schemas.openxmlformats.org/officeDocument/2006/customXml" ds:itemID="{D66C6B35-80D7-4B7D-90AF-8149FD8E2329}"/>
</file>

<file path=customXml/itemProps2.xml><?xml version="1.0" encoding="utf-8"?>
<ds:datastoreItem xmlns:ds="http://schemas.openxmlformats.org/officeDocument/2006/customXml" ds:itemID="{8333B4D3-6BFA-4563-BCB3-EBF55CC91F84}"/>
</file>

<file path=customXml/itemProps3.xml><?xml version="1.0" encoding="utf-8"?>
<ds:datastoreItem xmlns:ds="http://schemas.openxmlformats.org/officeDocument/2006/customXml" ds:itemID="{469AC8C4-A267-4778-9281-642E825B2C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Työssäkäyvät</vt:lpstr>
      <vt:lpstr>Työlliset</vt:lpstr>
      <vt:lpstr>Nettopendelöinti</vt:lpstr>
      <vt:lpstr>Työpaikkaomavaraisuus</vt:lpstr>
      <vt:lpstr>Työpaikkojen osuus</vt:lpstr>
      <vt:lpstr>'Työpaikkojen osuus'!Tulostusalue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2025-01-07T10:22:52Z</dcterms:created>
  <dcterms:modified xsi:type="dcterms:W3CDTF">2025-01-07T10:23:17Z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