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codeName="TämäTyökirja"/>
  <xr:revisionPtr revIDLastSave="868" documentId="8_{A25E8DC9-F307-4719-A6A5-FA48FE565C83}" xr6:coauthVersionLast="47" xr6:coauthVersionMax="47" xr10:uidLastSave="{48D3928B-7C93-4F07-8258-733F24D652DA}"/>
  <bookViews>
    <workbookView xWindow="-120" yWindow="-120" windowWidth="29040" windowHeight="15840" tabRatio="716" activeTab="1" xr2:uid="{00000000-000D-0000-FFFF-FFFF00000000}"/>
  </bookViews>
  <sheets>
    <sheet name="väestö" sheetId="20" r:id="rId1"/>
    <sheet name="peruspalv. vos yht." sheetId="14" r:id="rId2"/>
    <sheet name="siitä tasaus" sheetId="13" r:id="rId3"/>
    <sheet name="muu op. ja kultt." sheetId="15" r:id="rId4"/>
    <sheet name="valt.os. yht." sheetId="16" r:id="rId5"/>
    <sheet name="muut erät" sheetId="17" r:id="rId6"/>
    <sheet name="maksetaan kunnille" sheetId="19" r:id="rId7"/>
  </sheets>
  <definedNames>
    <definedName name="_xlnm.Print_Area" localSheetId="6">'maksetaan kunnille'!$A$1:$M$72</definedName>
    <definedName name="_xlnm.Print_Area" localSheetId="3">'muu op. ja kultt.'!$A$1:$M$50</definedName>
    <definedName name="_xlnm.Print_Area" localSheetId="5">'muut erät'!$A$1:$P$74</definedName>
    <definedName name="_xlnm.Print_Area" localSheetId="1">'peruspalv. vos yht.'!$A$1:$M$72</definedName>
    <definedName name="_xlnm.Print_Area" localSheetId="2">'siitä tasaus'!$A$1:$N$58</definedName>
    <definedName name="_xlnm.Print_Area" localSheetId="0">väestö!$A$1:$N$26</definedName>
    <definedName name="_xlnm.Print_Titles" localSheetId="5">'muut erät'!$5:$6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7" l="1"/>
  <c r="C26" i="14"/>
  <c r="D26" i="14"/>
  <c r="E26" i="14"/>
  <c r="D49" i="14" s="1"/>
  <c r="F26" i="14"/>
  <c r="E49" i="14" s="1"/>
  <c r="G26" i="14"/>
  <c r="H26" i="14"/>
  <c r="I26" i="14"/>
  <c r="H49" i="14" s="1"/>
  <c r="J26" i="14"/>
  <c r="I49" i="14" s="1"/>
  <c r="K26" i="14"/>
  <c r="L26" i="14"/>
  <c r="M26" i="14"/>
  <c r="L49" i="14" s="1"/>
  <c r="B26" i="14"/>
  <c r="C26" i="13"/>
  <c r="D26" i="13"/>
  <c r="E26" i="13"/>
  <c r="F26" i="13"/>
  <c r="G26" i="13"/>
  <c r="H26" i="13"/>
  <c r="I26" i="13"/>
  <c r="J26" i="13"/>
  <c r="K26" i="13"/>
  <c r="L26" i="13"/>
  <c r="M26" i="13"/>
  <c r="B26" i="13"/>
  <c r="C27" i="15"/>
  <c r="D27" i="15"/>
  <c r="E27" i="15"/>
  <c r="F27" i="15"/>
  <c r="G27" i="15"/>
  <c r="H27" i="15"/>
  <c r="I27" i="15"/>
  <c r="J27" i="15"/>
  <c r="K27" i="15"/>
  <c r="L27" i="15"/>
  <c r="M27" i="15"/>
  <c r="B27" i="15"/>
  <c r="C26" i="16"/>
  <c r="D26" i="16"/>
  <c r="C49" i="16" s="1"/>
  <c r="E26" i="16"/>
  <c r="D49" i="16" s="1"/>
  <c r="F26" i="16"/>
  <c r="G26" i="16"/>
  <c r="H26" i="16"/>
  <c r="G49" i="16" s="1"/>
  <c r="I26" i="16"/>
  <c r="J26" i="16"/>
  <c r="K26" i="16"/>
  <c r="L26" i="16"/>
  <c r="K49" i="16" s="1"/>
  <c r="M26" i="16"/>
  <c r="B26" i="16"/>
  <c r="C27" i="17"/>
  <c r="D27" i="17"/>
  <c r="E27" i="17"/>
  <c r="F27" i="17"/>
  <c r="B51" i="17"/>
  <c r="C51" i="17"/>
  <c r="D51" i="17"/>
  <c r="E51" i="17"/>
  <c r="F51" i="17"/>
  <c r="G51" i="17"/>
  <c r="H51" i="17"/>
  <c r="I51" i="17"/>
  <c r="J51" i="17"/>
  <c r="K51" i="17"/>
  <c r="L51" i="17"/>
  <c r="B27" i="17"/>
  <c r="C26" i="19"/>
  <c r="D26" i="19"/>
  <c r="E26" i="19"/>
  <c r="D49" i="19" s="1"/>
  <c r="F26" i="19"/>
  <c r="G26" i="19"/>
  <c r="F49" i="19" s="1"/>
  <c r="H26" i="19"/>
  <c r="I26" i="19"/>
  <c r="H49" i="19" s="1"/>
  <c r="J26" i="19"/>
  <c r="K26" i="19"/>
  <c r="J49" i="19" s="1"/>
  <c r="L26" i="19"/>
  <c r="M26" i="19"/>
  <c r="L49" i="19" s="1"/>
  <c r="B26" i="19"/>
  <c r="B49" i="19" l="1"/>
  <c r="K49" i="19"/>
  <c r="G49" i="19"/>
  <c r="C49" i="19"/>
  <c r="I49" i="19"/>
  <c r="E49" i="19"/>
  <c r="H49" i="16"/>
  <c r="K49" i="14"/>
  <c r="G49" i="14"/>
  <c r="C49" i="14"/>
  <c r="J49" i="14"/>
  <c r="F49" i="14"/>
  <c r="B49" i="14"/>
  <c r="J49" i="16"/>
  <c r="F49" i="16"/>
  <c r="B49" i="16"/>
  <c r="I49" i="16"/>
  <c r="E49" i="16"/>
  <c r="L49" i="16"/>
  <c r="B53" i="19" l="1"/>
  <c r="C53" i="19"/>
  <c r="D53" i="19"/>
  <c r="E53" i="19"/>
  <c r="F53" i="19"/>
  <c r="G53" i="19"/>
  <c r="H53" i="19"/>
  <c r="I53" i="19"/>
  <c r="J53" i="19"/>
  <c r="K53" i="19"/>
  <c r="L53" i="19"/>
  <c r="M5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B59" i="19"/>
  <c r="C59" i="19"/>
  <c r="D59" i="19"/>
  <c r="E59" i="19"/>
  <c r="F59" i="19"/>
  <c r="G59" i="19"/>
  <c r="H59" i="19"/>
  <c r="I59" i="19"/>
  <c r="J59" i="19"/>
  <c r="K59" i="19"/>
  <c r="L59" i="19"/>
  <c r="M59" i="19"/>
  <c r="B60" i="19"/>
  <c r="C60" i="19"/>
  <c r="D60" i="19"/>
  <c r="E60" i="19"/>
  <c r="F60" i="19"/>
  <c r="G60" i="19"/>
  <c r="H60" i="19"/>
  <c r="I60" i="19"/>
  <c r="J60" i="19"/>
  <c r="K60" i="19"/>
  <c r="L60" i="19"/>
  <c r="M60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B55" i="17"/>
  <c r="D55" i="17"/>
  <c r="E55" i="17"/>
  <c r="F55" i="17"/>
  <c r="G55" i="17"/>
  <c r="H55" i="17"/>
  <c r="I55" i="17"/>
  <c r="J55" i="17"/>
  <c r="K55" i="17"/>
  <c r="L55" i="17"/>
  <c r="B56" i="17"/>
  <c r="C56" i="17"/>
  <c r="D56" i="17"/>
  <c r="E56" i="17"/>
  <c r="F56" i="17"/>
  <c r="G56" i="17"/>
  <c r="H56" i="17"/>
  <c r="I56" i="17"/>
  <c r="J56" i="17"/>
  <c r="K56" i="17"/>
  <c r="L56" i="17"/>
  <c r="B57" i="17"/>
  <c r="C57" i="17"/>
  <c r="D57" i="17"/>
  <c r="E57" i="17"/>
  <c r="F57" i="17"/>
  <c r="G57" i="17"/>
  <c r="H57" i="17"/>
  <c r="I57" i="17"/>
  <c r="J57" i="17"/>
  <c r="K57" i="17"/>
  <c r="L57" i="17"/>
  <c r="B58" i="17"/>
  <c r="C58" i="17"/>
  <c r="D58" i="17"/>
  <c r="E58" i="17"/>
  <c r="F58" i="17"/>
  <c r="G58" i="17"/>
  <c r="H58" i="17"/>
  <c r="I58" i="17"/>
  <c r="J58" i="17"/>
  <c r="K58" i="17"/>
  <c r="L58" i="17"/>
  <c r="B59" i="17"/>
  <c r="C59" i="17"/>
  <c r="D59" i="17"/>
  <c r="E59" i="17"/>
  <c r="F59" i="17"/>
  <c r="G59" i="17"/>
  <c r="H59" i="17"/>
  <c r="I59" i="17"/>
  <c r="J59" i="17"/>
  <c r="K59" i="17"/>
  <c r="L59" i="17"/>
  <c r="B60" i="17"/>
  <c r="C60" i="17"/>
  <c r="D60" i="17"/>
  <c r="E60" i="17"/>
  <c r="F60" i="17"/>
  <c r="G60" i="17"/>
  <c r="H60" i="17"/>
  <c r="I60" i="17"/>
  <c r="J60" i="17"/>
  <c r="K60" i="17"/>
  <c r="L60" i="17"/>
  <c r="B61" i="17"/>
  <c r="C61" i="17"/>
  <c r="D61" i="17"/>
  <c r="E61" i="17"/>
  <c r="F61" i="17"/>
  <c r="G61" i="17"/>
  <c r="H61" i="17"/>
  <c r="I61" i="17"/>
  <c r="J61" i="17"/>
  <c r="K61" i="17"/>
  <c r="L61" i="17"/>
  <c r="B62" i="17"/>
  <c r="C62" i="17"/>
  <c r="D62" i="17"/>
  <c r="E62" i="17"/>
  <c r="F62" i="17"/>
  <c r="G62" i="17"/>
  <c r="H62" i="17"/>
  <c r="I62" i="17"/>
  <c r="J62" i="17"/>
  <c r="K62" i="17"/>
  <c r="L62" i="17"/>
  <c r="B63" i="17"/>
  <c r="C63" i="17"/>
  <c r="D63" i="17"/>
  <c r="E63" i="17"/>
  <c r="F63" i="17"/>
  <c r="G63" i="17"/>
  <c r="H63" i="17"/>
  <c r="I63" i="17"/>
  <c r="J63" i="17"/>
  <c r="K63" i="17"/>
  <c r="L63" i="17"/>
  <c r="B64" i="17"/>
  <c r="C64" i="17"/>
  <c r="D64" i="17"/>
  <c r="E64" i="17"/>
  <c r="F64" i="17"/>
  <c r="G64" i="17"/>
  <c r="H64" i="17"/>
  <c r="I64" i="17"/>
  <c r="J64" i="17"/>
  <c r="K64" i="17"/>
  <c r="L64" i="17"/>
  <c r="B65" i="17"/>
  <c r="C65" i="17"/>
  <c r="D65" i="17"/>
  <c r="E65" i="17"/>
  <c r="F65" i="17"/>
  <c r="G65" i="17"/>
  <c r="H65" i="17"/>
  <c r="I65" i="17"/>
  <c r="J65" i="17"/>
  <c r="K65" i="17"/>
  <c r="L65" i="17"/>
  <c r="B66" i="17"/>
  <c r="C66" i="17"/>
  <c r="D66" i="17"/>
  <c r="E66" i="17"/>
  <c r="F66" i="17"/>
  <c r="G66" i="17"/>
  <c r="H66" i="17"/>
  <c r="I66" i="17"/>
  <c r="J66" i="17"/>
  <c r="K66" i="17"/>
  <c r="L66" i="17"/>
  <c r="B67" i="17"/>
  <c r="C67" i="17"/>
  <c r="D67" i="17"/>
  <c r="E67" i="17"/>
  <c r="F67" i="17"/>
  <c r="G67" i="17"/>
  <c r="H67" i="17"/>
  <c r="I67" i="17"/>
  <c r="J67" i="17"/>
  <c r="K67" i="17"/>
  <c r="L67" i="17"/>
  <c r="B68" i="17"/>
  <c r="C68" i="17"/>
  <c r="D68" i="17"/>
  <c r="E68" i="17"/>
  <c r="F68" i="17"/>
  <c r="G68" i="17"/>
  <c r="H68" i="17"/>
  <c r="I68" i="17"/>
  <c r="J68" i="17"/>
  <c r="K68" i="17"/>
  <c r="L68" i="17"/>
  <c r="B69" i="17"/>
  <c r="C69" i="17"/>
  <c r="D69" i="17"/>
  <c r="E69" i="17"/>
  <c r="F69" i="17"/>
  <c r="G69" i="17"/>
  <c r="H69" i="17"/>
  <c r="I69" i="17"/>
  <c r="J69" i="17"/>
  <c r="K69" i="17"/>
  <c r="L69" i="17"/>
  <c r="B70" i="17"/>
  <c r="C70" i="17"/>
  <c r="D70" i="17"/>
  <c r="E70" i="17"/>
  <c r="F70" i="17"/>
  <c r="G70" i="17"/>
  <c r="H70" i="17"/>
  <c r="I70" i="17"/>
  <c r="J70" i="17"/>
  <c r="K70" i="17"/>
  <c r="L70" i="17"/>
  <c r="B71" i="17"/>
  <c r="C71" i="17"/>
  <c r="D71" i="17"/>
  <c r="E71" i="17"/>
  <c r="F71" i="17"/>
  <c r="G71" i="17"/>
  <c r="H71" i="17"/>
  <c r="I71" i="17"/>
  <c r="J71" i="17"/>
  <c r="K71" i="17"/>
  <c r="L71" i="17"/>
  <c r="B72" i="17"/>
  <c r="C72" i="17"/>
  <c r="D72" i="17"/>
  <c r="E72" i="17"/>
  <c r="F72" i="17"/>
  <c r="G72" i="17"/>
  <c r="H72" i="17"/>
  <c r="I72" i="17"/>
  <c r="J72" i="17"/>
  <c r="K72" i="17"/>
  <c r="L72" i="17"/>
  <c r="B73" i="17"/>
  <c r="C73" i="17"/>
  <c r="D73" i="17"/>
  <c r="E73" i="17"/>
  <c r="F73" i="17"/>
  <c r="G73" i="17"/>
  <c r="H73" i="17"/>
  <c r="I73" i="17"/>
  <c r="J73" i="17"/>
  <c r="K73" i="17"/>
  <c r="L73" i="17"/>
  <c r="B53" i="16"/>
  <c r="C53" i="16"/>
  <c r="D53" i="16"/>
  <c r="E53" i="16"/>
  <c r="F53" i="16"/>
  <c r="G53" i="16"/>
  <c r="H53" i="16"/>
  <c r="I53" i="16"/>
  <c r="J53" i="16"/>
  <c r="K53" i="16"/>
  <c r="L53" i="16"/>
  <c r="M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B31" i="15"/>
  <c r="C31" i="15"/>
  <c r="D31" i="15"/>
  <c r="E31" i="15"/>
  <c r="F31" i="15"/>
  <c r="G31" i="15"/>
  <c r="H31" i="15"/>
  <c r="I31" i="15"/>
  <c r="J31" i="15"/>
  <c r="K31" i="15"/>
  <c r="L31" i="15"/>
  <c r="M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I30" i="13"/>
  <c r="J30" i="13"/>
  <c r="K30" i="13"/>
  <c r="L30" i="13"/>
  <c r="I31" i="13"/>
  <c r="J31" i="13"/>
  <c r="K31" i="13"/>
  <c r="L31" i="13"/>
  <c r="I32" i="13"/>
  <c r="J32" i="13"/>
  <c r="K32" i="13"/>
  <c r="L32" i="13"/>
  <c r="I33" i="13"/>
  <c r="J33" i="13"/>
  <c r="K33" i="13"/>
  <c r="L33" i="13"/>
  <c r="I34" i="13"/>
  <c r="J34" i="13"/>
  <c r="K34" i="13"/>
  <c r="L34" i="13"/>
  <c r="I35" i="13"/>
  <c r="J35" i="13"/>
  <c r="K35" i="13"/>
  <c r="L35" i="13"/>
  <c r="I36" i="13"/>
  <c r="J36" i="13"/>
  <c r="K36" i="13"/>
  <c r="L36" i="13"/>
  <c r="I37" i="13"/>
  <c r="J37" i="13"/>
  <c r="K37" i="13"/>
  <c r="L37" i="13"/>
  <c r="I38" i="13"/>
  <c r="J38" i="13"/>
  <c r="K38" i="13"/>
  <c r="L38" i="13"/>
  <c r="I39" i="13"/>
  <c r="J39" i="13"/>
  <c r="K39" i="13"/>
  <c r="L39" i="13"/>
  <c r="I40" i="13"/>
  <c r="J40" i="13"/>
  <c r="K40" i="13"/>
  <c r="L40" i="13"/>
  <c r="I41" i="13"/>
  <c r="J41" i="13"/>
  <c r="K41" i="13"/>
  <c r="L41" i="13"/>
  <c r="I42" i="13"/>
  <c r="J42" i="13"/>
  <c r="K42" i="13"/>
  <c r="L42" i="13"/>
  <c r="I43" i="13"/>
  <c r="J43" i="13"/>
  <c r="K43" i="13"/>
  <c r="L43" i="13"/>
  <c r="I44" i="13"/>
  <c r="J44" i="13"/>
  <c r="K44" i="13"/>
  <c r="L44" i="13"/>
  <c r="I45" i="13"/>
  <c r="J45" i="13"/>
  <c r="K45" i="13"/>
  <c r="L45" i="13"/>
  <c r="I46" i="13"/>
  <c r="J46" i="13"/>
  <c r="K46" i="13"/>
  <c r="L46" i="13"/>
  <c r="I47" i="13"/>
  <c r="J47" i="13"/>
  <c r="K47" i="13"/>
  <c r="L47" i="13"/>
  <c r="I48" i="13"/>
  <c r="J48" i="13"/>
  <c r="K48" i="13"/>
  <c r="L48" i="13"/>
  <c r="C30" i="13"/>
  <c r="D30" i="13"/>
  <c r="E30" i="13"/>
  <c r="F30" i="13"/>
  <c r="G30" i="13"/>
  <c r="H30" i="13"/>
  <c r="C31" i="13"/>
  <c r="D31" i="13"/>
  <c r="E31" i="13"/>
  <c r="F31" i="13"/>
  <c r="G31" i="13"/>
  <c r="H31" i="13"/>
  <c r="C32" i="13"/>
  <c r="D32" i="13"/>
  <c r="E32" i="13"/>
  <c r="F32" i="13"/>
  <c r="G32" i="13"/>
  <c r="H32" i="13"/>
  <c r="C33" i="13"/>
  <c r="D33" i="13"/>
  <c r="E33" i="13"/>
  <c r="F33" i="13"/>
  <c r="G33" i="13"/>
  <c r="H33" i="13"/>
  <c r="C34" i="13"/>
  <c r="D34" i="13"/>
  <c r="E34" i="13"/>
  <c r="F34" i="13"/>
  <c r="G34" i="13"/>
  <c r="H34" i="13"/>
  <c r="C35" i="13"/>
  <c r="D35" i="13"/>
  <c r="E35" i="13"/>
  <c r="F35" i="13"/>
  <c r="G35" i="13"/>
  <c r="H35" i="13"/>
  <c r="C36" i="13"/>
  <c r="D36" i="13"/>
  <c r="E36" i="13"/>
  <c r="F36" i="13"/>
  <c r="G36" i="13"/>
  <c r="H36" i="13"/>
  <c r="C37" i="13"/>
  <c r="D37" i="13"/>
  <c r="E37" i="13"/>
  <c r="F37" i="13"/>
  <c r="G37" i="13"/>
  <c r="H37" i="13"/>
  <c r="C38" i="13"/>
  <c r="D38" i="13"/>
  <c r="E38" i="13"/>
  <c r="F38" i="13"/>
  <c r="G38" i="13"/>
  <c r="H38" i="13"/>
  <c r="C39" i="13"/>
  <c r="D39" i="13"/>
  <c r="E39" i="13"/>
  <c r="F39" i="13"/>
  <c r="G39" i="13"/>
  <c r="H39" i="13"/>
  <c r="C40" i="13"/>
  <c r="D40" i="13"/>
  <c r="E40" i="13"/>
  <c r="F40" i="13"/>
  <c r="G40" i="13"/>
  <c r="H40" i="13"/>
  <c r="C41" i="13"/>
  <c r="D41" i="13"/>
  <c r="E41" i="13"/>
  <c r="F41" i="13"/>
  <c r="G41" i="13"/>
  <c r="H41" i="13"/>
  <c r="C42" i="13"/>
  <c r="D42" i="13"/>
  <c r="E42" i="13"/>
  <c r="F42" i="13"/>
  <c r="G42" i="13"/>
  <c r="H42" i="13"/>
  <c r="C43" i="13"/>
  <c r="D43" i="13"/>
  <c r="E43" i="13"/>
  <c r="F43" i="13"/>
  <c r="G43" i="13"/>
  <c r="H43" i="13"/>
  <c r="C44" i="13"/>
  <c r="D44" i="13"/>
  <c r="E44" i="13"/>
  <c r="F44" i="13"/>
  <c r="G44" i="13"/>
  <c r="H44" i="13"/>
  <c r="C45" i="13"/>
  <c r="D45" i="13"/>
  <c r="E45" i="13"/>
  <c r="F45" i="13"/>
  <c r="G45" i="13"/>
  <c r="H45" i="13"/>
  <c r="C46" i="13"/>
  <c r="D46" i="13"/>
  <c r="E46" i="13"/>
  <c r="F46" i="13"/>
  <c r="G46" i="13"/>
  <c r="H46" i="13"/>
  <c r="C47" i="13"/>
  <c r="D47" i="13"/>
  <c r="E47" i="13"/>
  <c r="F47" i="13"/>
  <c r="G47" i="13"/>
  <c r="H47" i="13"/>
  <c r="C48" i="13"/>
  <c r="D48" i="13"/>
  <c r="E48" i="13"/>
  <c r="F48" i="13"/>
  <c r="G48" i="13"/>
  <c r="H48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53" i="14"/>
  <c r="C53" i="14"/>
  <c r="D53" i="14"/>
  <c r="E53" i="14"/>
  <c r="F53" i="14"/>
  <c r="G53" i="14"/>
  <c r="H53" i="14"/>
  <c r="I53" i="14"/>
  <c r="J53" i="14"/>
  <c r="K53" i="14"/>
  <c r="L53" i="14"/>
  <c r="M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C26" i="20" l="1"/>
  <c r="D26" i="20"/>
  <c r="E26" i="20"/>
  <c r="F26" i="20"/>
  <c r="G26" i="20"/>
  <c r="H26" i="20"/>
  <c r="I26" i="20"/>
  <c r="J26" i="20"/>
  <c r="K26" i="20"/>
  <c r="L26" i="20"/>
  <c r="M26" i="20"/>
  <c r="N26" i="20"/>
  <c r="B26" i="20"/>
  <c r="H50" i="15" l="1"/>
  <c r="G74" i="17"/>
  <c r="H72" i="16"/>
  <c r="H72" i="19"/>
  <c r="H49" i="13"/>
  <c r="H72" i="14"/>
  <c r="G72" i="19"/>
  <c r="G49" i="13"/>
  <c r="G50" i="15"/>
  <c r="G72" i="14"/>
  <c r="G72" i="16"/>
  <c r="C72" i="19"/>
  <c r="C49" i="13"/>
  <c r="C74" i="17"/>
  <c r="C50" i="15"/>
  <c r="C72" i="16"/>
  <c r="C72" i="14"/>
  <c r="D50" i="15"/>
  <c r="D72" i="19"/>
  <c r="D49" i="13"/>
  <c r="D72" i="16"/>
  <c r="D74" i="17"/>
  <c r="D72" i="14"/>
  <c r="J72" i="14"/>
  <c r="I74" i="17"/>
  <c r="J72" i="19"/>
  <c r="J50" i="15"/>
  <c r="J72" i="16"/>
  <c r="J49" i="13"/>
  <c r="F74" i="17"/>
  <c r="F72" i="19"/>
  <c r="F72" i="14"/>
  <c r="F50" i="15"/>
  <c r="F72" i="16"/>
  <c r="F49" i="13"/>
  <c r="B72" i="16"/>
  <c r="B74" i="17"/>
  <c r="B72" i="14"/>
  <c r="B50" i="15"/>
  <c r="B72" i="19"/>
  <c r="B49" i="13"/>
  <c r="M72" i="14"/>
  <c r="L50" i="15"/>
  <c r="L72" i="19"/>
  <c r="L49" i="13"/>
  <c r="L74" i="17"/>
  <c r="M50" i="15"/>
  <c r="L72" i="16"/>
  <c r="K74" i="17"/>
  <c r="M72" i="19"/>
  <c r="M72" i="16"/>
  <c r="M49" i="13"/>
  <c r="L72" i="14"/>
  <c r="K49" i="13"/>
  <c r="K72" i="19"/>
  <c r="J74" i="17"/>
  <c r="K50" i="15"/>
  <c r="K72" i="14"/>
  <c r="K72" i="16"/>
  <c r="H74" i="17"/>
  <c r="I50" i="15"/>
  <c r="I72" i="16"/>
  <c r="I72" i="19"/>
  <c r="I72" i="14"/>
  <c r="I49" i="13"/>
  <c r="E49" i="13"/>
  <c r="E72" i="16"/>
  <c r="E74" i="17"/>
  <c r="E72" i="14"/>
  <c r="E50" i="15"/>
  <c r="E72" i="19"/>
  <c r="B30" i="19"/>
  <c r="C30" i="19"/>
  <c r="D30" i="19"/>
  <c r="E30" i="19"/>
  <c r="F30" i="19"/>
  <c r="G30" i="19"/>
  <c r="H30" i="19"/>
  <c r="I30" i="19"/>
  <c r="J30" i="19"/>
  <c r="K30" i="19"/>
  <c r="L30" i="19"/>
  <c r="B31" i="19"/>
  <c r="C31" i="19"/>
  <c r="D31" i="19"/>
  <c r="E31" i="19"/>
  <c r="F31" i="19"/>
  <c r="G31" i="19"/>
  <c r="H31" i="19"/>
  <c r="I31" i="19"/>
  <c r="J31" i="19"/>
  <c r="K31" i="19"/>
  <c r="L31" i="19"/>
  <c r="B32" i="19"/>
  <c r="C32" i="19"/>
  <c r="D32" i="19"/>
  <c r="E32" i="19"/>
  <c r="F32" i="19"/>
  <c r="G32" i="19"/>
  <c r="H32" i="19"/>
  <c r="I32" i="19"/>
  <c r="J32" i="19"/>
  <c r="K32" i="19"/>
  <c r="L32" i="19"/>
  <c r="B33" i="19"/>
  <c r="C33" i="19"/>
  <c r="D33" i="19"/>
  <c r="E33" i="19"/>
  <c r="F33" i="19"/>
  <c r="G33" i="19"/>
  <c r="H33" i="19"/>
  <c r="I33" i="19"/>
  <c r="J33" i="19"/>
  <c r="K33" i="19"/>
  <c r="L33" i="19"/>
  <c r="B34" i="19"/>
  <c r="C34" i="19"/>
  <c r="D34" i="19"/>
  <c r="E34" i="19"/>
  <c r="F34" i="19"/>
  <c r="G34" i="19"/>
  <c r="H34" i="19"/>
  <c r="I34" i="19"/>
  <c r="J34" i="19"/>
  <c r="K34" i="19"/>
  <c r="L34" i="19"/>
  <c r="B35" i="19"/>
  <c r="C35" i="19"/>
  <c r="D35" i="19"/>
  <c r="E35" i="19"/>
  <c r="F35" i="19"/>
  <c r="G35" i="19"/>
  <c r="H35" i="19"/>
  <c r="I35" i="19"/>
  <c r="J35" i="19"/>
  <c r="K35" i="19"/>
  <c r="L35" i="19"/>
  <c r="B36" i="19"/>
  <c r="C36" i="19"/>
  <c r="D36" i="19"/>
  <c r="E36" i="19"/>
  <c r="F36" i="19"/>
  <c r="G36" i="19"/>
  <c r="H36" i="19"/>
  <c r="I36" i="19"/>
  <c r="J36" i="19"/>
  <c r="K36" i="19"/>
  <c r="L36" i="19"/>
  <c r="B37" i="19"/>
  <c r="C37" i="19"/>
  <c r="D37" i="19"/>
  <c r="E37" i="19"/>
  <c r="F37" i="19"/>
  <c r="G37" i="19"/>
  <c r="H37" i="19"/>
  <c r="I37" i="19"/>
  <c r="J37" i="19"/>
  <c r="K37" i="19"/>
  <c r="L37" i="19"/>
  <c r="B38" i="19"/>
  <c r="C38" i="19"/>
  <c r="D38" i="19"/>
  <c r="E38" i="19"/>
  <c r="F38" i="19"/>
  <c r="G38" i="19"/>
  <c r="H38" i="19"/>
  <c r="I38" i="19"/>
  <c r="J38" i="19"/>
  <c r="K38" i="19"/>
  <c r="L38" i="19"/>
  <c r="B39" i="19"/>
  <c r="C39" i="19"/>
  <c r="D39" i="19"/>
  <c r="E39" i="19"/>
  <c r="F39" i="19"/>
  <c r="G39" i="19"/>
  <c r="H39" i="19"/>
  <c r="I39" i="19"/>
  <c r="J39" i="19"/>
  <c r="K39" i="19"/>
  <c r="L39" i="19"/>
  <c r="B40" i="19"/>
  <c r="C40" i="19"/>
  <c r="D40" i="19"/>
  <c r="E40" i="19"/>
  <c r="F40" i="19"/>
  <c r="G40" i="19"/>
  <c r="H40" i="19"/>
  <c r="I40" i="19"/>
  <c r="J40" i="19"/>
  <c r="K40" i="19"/>
  <c r="L40" i="19"/>
  <c r="B41" i="19"/>
  <c r="C41" i="19"/>
  <c r="D41" i="19"/>
  <c r="E41" i="19"/>
  <c r="F41" i="19"/>
  <c r="G41" i="19"/>
  <c r="H41" i="19"/>
  <c r="I41" i="19"/>
  <c r="J41" i="19"/>
  <c r="K41" i="19"/>
  <c r="L41" i="19"/>
  <c r="B42" i="19"/>
  <c r="C42" i="19"/>
  <c r="D42" i="19"/>
  <c r="E42" i="19"/>
  <c r="F42" i="19"/>
  <c r="G42" i="19"/>
  <c r="H42" i="19"/>
  <c r="I42" i="19"/>
  <c r="J42" i="19"/>
  <c r="K42" i="19"/>
  <c r="L42" i="19"/>
  <c r="B43" i="19"/>
  <c r="C43" i="19"/>
  <c r="D43" i="19"/>
  <c r="E43" i="19"/>
  <c r="F43" i="19"/>
  <c r="G43" i="19"/>
  <c r="H43" i="19"/>
  <c r="I43" i="19"/>
  <c r="J43" i="19"/>
  <c r="K43" i="19"/>
  <c r="L43" i="19"/>
  <c r="B44" i="19"/>
  <c r="C44" i="19"/>
  <c r="D44" i="19"/>
  <c r="E44" i="19"/>
  <c r="F44" i="19"/>
  <c r="G44" i="19"/>
  <c r="H44" i="19"/>
  <c r="I44" i="19"/>
  <c r="J44" i="19"/>
  <c r="K44" i="19"/>
  <c r="L44" i="19"/>
  <c r="B45" i="19"/>
  <c r="C45" i="19"/>
  <c r="D45" i="19"/>
  <c r="E45" i="19"/>
  <c r="F45" i="19"/>
  <c r="G45" i="19"/>
  <c r="H45" i="19"/>
  <c r="I45" i="19"/>
  <c r="J45" i="19"/>
  <c r="K45" i="19"/>
  <c r="L45" i="19"/>
  <c r="B46" i="19"/>
  <c r="C46" i="19"/>
  <c r="D46" i="19"/>
  <c r="E46" i="19"/>
  <c r="F46" i="19"/>
  <c r="G46" i="19"/>
  <c r="H46" i="19"/>
  <c r="I46" i="19"/>
  <c r="J46" i="19"/>
  <c r="K46" i="19"/>
  <c r="L46" i="19"/>
  <c r="B47" i="19"/>
  <c r="C47" i="19"/>
  <c r="D47" i="19"/>
  <c r="E47" i="19"/>
  <c r="F47" i="19"/>
  <c r="G47" i="19"/>
  <c r="H47" i="19"/>
  <c r="I47" i="19"/>
  <c r="J47" i="19"/>
  <c r="K47" i="19"/>
  <c r="L47" i="19"/>
  <c r="B48" i="19"/>
  <c r="C48" i="19"/>
  <c r="D48" i="19"/>
  <c r="E48" i="19"/>
  <c r="F48" i="19"/>
  <c r="G48" i="19"/>
  <c r="H48" i="19"/>
  <c r="I48" i="19"/>
  <c r="J48" i="19"/>
  <c r="K48" i="19"/>
  <c r="L48" i="19"/>
  <c r="L30" i="14" l="1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B30" i="14" l="1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K44" i="16" l="1"/>
  <c r="L44" i="16"/>
  <c r="K33" i="16"/>
  <c r="L33" i="16"/>
  <c r="K40" i="16"/>
  <c r="L40" i="16"/>
  <c r="K45" i="16"/>
  <c r="L45" i="16"/>
  <c r="K47" i="16"/>
  <c r="L47" i="16"/>
  <c r="K48" i="16"/>
  <c r="L48" i="16"/>
  <c r="K32" i="16"/>
  <c r="L32" i="16"/>
  <c r="K39" i="16"/>
  <c r="L39" i="16"/>
  <c r="K31" i="16"/>
  <c r="L31" i="16"/>
  <c r="K42" i="16"/>
  <c r="L42" i="16"/>
  <c r="K38" i="16"/>
  <c r="L38" i="16"/>
  <c r="K43" i="16"/>
  <c r="L43" i="16"/>
  <c r="K37" i="16"/>
  <c r="L37" i="16"/>
  <c r="K36" i="16"/>
  <c r="L36" i="16"/>
  <c r="K34" i="16"/>
  <c r="L34" i="16"/>
  <c r="K41" i="16"/>
  <c r="L41" i="16"/>
  <c r="K46" i="16"/>
  <c r="L46" i="16"/>
  <c r="K30" i="16"/>
  <c r="L30" i="16"/>
  <c r="K35" i="16"/>
  <c r="L35" i="16"/>
  <c r="G48" i="16" l="1"/>
  <c r="F48" i="16"/>
  <c r="E48" i="16"/>
  <c r="D48" i="16"/>
  <c r="C48" i="16"/>
  <c r="B48" i="16"/>
  <c r="G47" i="16"/>
  <c r="F47" i="16"/>
  <c r="E47" i="16"/>
  <c r="D47" i="16"/>
  <c r="C47" i="16"/>
  <c r="B47" i="16"/>
  <c r="G46" i="16"/>
  <c r="F46" i="16"/>
  <c r="E46" i="16"/>
  <c r="D46" i="16"/>
  <c r="C46" i="16"/>
  <c r="B46" i="16"/>
  <c r="G45" i="16"/>
  <c r="F45" i="16"/>
  <c r="E45" i="16"/>
  <c r="D45" i="16"/>
  <c r="C45" i="16"/>
  <c r="B45" i="16"/>
  <c r="G44" i="16"/>
  <c r="F44" i="16"/>
  <c r="E44" i="16"/>
  <c r="D44" i="16"/>
  <c r="C44" i="16"/>
  <c r="B44" i="16"/>
  <c r="G43" i="16"/>
  <c r="F43" i="16"/>
  <c r="E43" i="16"/>
  <c r="D43" i="16"/>
  <c r="C43" i="16"/>
  <c r="B43" i="16"/>
  <c r="G42" i="16"/>
  <c r="F42" i="16"/>
  <c r="E42" i="16"/>
  <c r="D42" i="16"/>
  <c r="C42" i="16"/>
  <c r="B42" i="16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</calcChain>
</file>

<file path=xl/sharedStrings.xml><?xml version="1.0" encoding="utf-8"?>
<sst xmlns="http://schemas.openxmlformats.org/spreadsheetml/2006/main" count="591" uniqueCount="134">
  <si>
    <t>Kunta</t>
  </si>
  <si>
    <t xml:space="preserve">Iisalmi            </t>
  </si>
  <si>
    <t xml:space="preserve">Joroinen           </t>
  </si>
  <si>
    <t xml:space="preserve">Kaavi              </t>
  </si>
  <si>
    <t xml:space="preserve">Keitele            </t>
  </si>
  <si>
    <t xml:space="preserve">Kiuruvesi          </t>
  </si>
  <si>
    <t xml:space="preserve">Kuopio             </t>
  </si>
  <si>
    <t xml:space="preserve">Lapinlahti         </t>
  </si>
  <si>
    <t xml:space="preserve">Leppävirta         </t>
  </si>
  <si>
    <t xml:space="preserve">Pielavesi          </t>
  </si>
  <si>
    <t xml:space="preserve">Rautalampi         </t>
  </si>
  <si>
    <t xml:space="preserve">Rautavaara         </t>
  </si>
  <si>
    <t xml:space="preserve">Siilinjärvi        </t>
  </si>
  <si>
    <t xml:space="preserve">Sonkajärvi         </t>
  </si>
  <si>
    <t xml:space="preserve">Suonenjoki         </t>
  </si>
  <si>
    <t xml:space="preserve">Tervo              </t>
  </si>
  <si>
    <t xml:space="preserve">Tuusniemi          </t>
  </si>
  <si>
    <t xml:space="preserve">Varkaus            </t>
  </si>
  <si>
    <t xml:space="preserve">Vesanto            </t>
  </si>
  <si>
    <t xml:space="preserve">Vieremä            </t>
  </si>
  <si>
    <t>Pohjois-Savo</t>
  </si>
  <si>
    <t>Manner-Suomi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</si>
  <si>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</si>
  <si>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</si>
  <si>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</si>
  <si>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</si>
  <si>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</si>
  <si>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</si>
  <si>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</si>
  <si>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</si>
  <si>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</si>
  <si>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</si>
  <si>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</si>
  <si>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</si>
  <si>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</si>
  <si>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</si>
  <si>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</si>
  <si>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</si>
  <si>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</si>
  <si>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</si>
  <si>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</si>
  <si>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Valtionosuutta asukasta kohti laskettaessa on käytetty ko. vuoden asukaslukua. Vuoden 2021 osalta käytetty vuoden 2020 asukaslukua.</t>
  </si>
  <si>
    <t>Lähde: Kuntaliitto (https://www.kuntaliitto.fi/talous/valtionosuudet/valtionosuuslaskelmat)</t>
  </si>
  <si>
    <t>Valtionosuutta asukasta kohti laskettaessa on käytetty ko. vuoden asukaslukua. Vuoden 2021 osalta on käytetty vuoden 2020 asukaslukua.</t>
  </si>
  <si>
    <t>2010 
1 000 €</t>
  </si>
  <si>
    <t>2011 
1 000 €</t>
  </si>
  <si>
    <t>2012 
1 000 €</t>
  </si>
  <si>
    <t>2013 
1 000 €</t>
  </si>
  <si>
    <t>2014 
1 000 €</t>
  </si>
  <si>
    <t>2016 
1 000 €</t>
  </si>
  <si>
    <t>2017 
1 000 €</t>
  </si>
  <si>
    <t>2018 
1 000 €</t>
  </si>
  <si>
    <t>2019 
1 000 €</t>
  </si>
  <si>
    <t>Asukas-
luku 
31.12.
2008</t>
  </si>
  <si>
    <t>Asukas-
luku 
31.12.
2009</t>
  </si>
  <si>
    <t>Asukas-
luku 
31.12.
2010</t>
  </si>
  <si>
    <t>Asukas-
luku 
31.12.
2011</t>
  </si>
  <si>
    <t>Asukas-
luku 
31.12.
2012</t>
  </si>
  <si>
    <t>Asukas-
luku 
31.12.
2013</t>
  </si>
  <si>
    <t>Asukas-
luku 
31.12.
2014</t>
  </si>
  <si>
    <t>Asukas-
luku 
31.12.
2015</t>
  </si>
  <si>
    <t>Asukas-
luku 
31.12.
2016</t>
  </si>
  <si>
    <t>Asukas-
luku 
31.12.
2017</t>
  </si>
  <si>
    <t>Asukas-
luku 
31.12.
2018</t>
  </si>
  <si>
    <t>Asukas-
luku 
31.12.
2019</t>
  </si>
  <si>
    <t>Asukas-
luku 
31.12.
2020</t>
  </si>
  <si>
    <t>Valtionosuutta määrättäessä on käytetty vuoden t-2 asukaslukua. Valtionosuutta asukasta kohti laskettaessa on käytetty ko. vuoden asukaslukua. Vuoden 2021 osalta on käytetty vuoden 2020 asukaslukua.</t>
  </si>
  <si>
    <t>2010 
1 000€</t>
  </si>
  <si>
    <t>2011 
1 000€</t>
  </si>
  <si>
    <t>2012 
1 000€</t>
  </si>
  <si>
    <t>2013 
1 000€</t>
  </si>
  <si>
    <t>2014 
1 000€</t>
  </si>
  <si>
    <t>2015 
1 000€</t>
  </si>
  <si>
    <t>2016 
1 000€</t>
  </si>
  <si>
    <t>2017 
1 000€</t>
  </si>
  <si>
    <t>2018 
1 000€</t>
  </si>
  <si>
    <t>2019 
1 000€</t>
  </si>
  <si>
    <t>Muutos 
2010–11 
%</t>
  </si>
  <si>
    <t>Muutos 
2011–12 
%</t>
  </si>
  <si>
    <t>Muutos 
2012–13 
%</t>
  </si>
  <si>
    <t>Muutos 
2013–14 
%</t>
  </si>
  <si>
    <t>Muutos 
2014–15 
%</t>
  </si>
  <si>
    <t>Muutos 
2015–16 
%</t>
  </si>
  <si>
    <t>Muutos 
2016–17 
%</t>
  </si>
  <si>
    <t>Muutos 
2017–18 
%</t>
  </si>
  <si>
    <t>Muutos 
2018–19 
%</t>
  </si>
  <si>
    <t>Muutos 
2019–20 
%</t>
  </si>
  <si>
    <t>Muutos 
2020–21 
%</t>
  </si>
  <si>
    <t>2010 
€/as.</t>
  </si>
  <si>
    <t>2011 
€/as.</t>
  </si>
  <si>
    <t>2012 
€/as.</t>
  </si>
  <si>
    <t>2013 
€/as.</t>
  </si>
  <si>
    <t>2014 
€/as.</t>
  </si>
  <si>
    <t>2015 
€/as.</t>
  </si>
  <si>
    <t>2016 
€/as.</t>
  </si>
  <si>
    <t>2017 
€/as.</t>
  </si>
  <si>
    <t>2018 
€/as.</t>
  </si>
  <si>
    <t>2019 
€/as.</t>
  </si>
  <si>
    <t>2020 
€/as.</t>
  </si>
  <si>
    <t>2021 
€/as.</t>
  </si>
  <si>
    <r>
      <t xml:space="preserve">2020 
1 000€ 
</t>
    </r>
    <r>
      <rPr>
        <sz val="7"/>
        <rFont val="Calibri"/>
        <family val="2"/>
        <scheme val="minor"/>
      </rPr>
      <t>Lähde: KL 
sis. verokomp.</t>
    </r>
  </si>
  <si>
    <r>
      <t xml:space="preserve">2021 
1 000€ 
</t>
    </r>
    <r>
      <rPr>
        <sz val="7"/>
        <rFont val="Calibri"/>
        <family val="2"/>
        <scheme val="minor"/>
      </rPr>
      <t>Lähde: KL 
sis. verokomp.</t>
    </r>
  </si>
  <si>
    <r>
      <t xml:space="preserve">2020 
1 000€ 
</t>
    </r>
    <r>
      <rPr>
        <sz val="7"/>
        <rFont val="Calibri"/>
        <family val="2"/>
        <scheme val="minor"/>
      </rPr>
      <t xml:space="preserve">Lähde: KL </t>
    </r>
  </si>
  <si>
    <r>
      <t xml:space="preserve">2021 
1 000€ 
</t>
    </r>
    <r>
      <rPr>
        <sz val="7"/>
        <rFont val="Calibri"/>
        <family val="2"/>
        <scheme val="minor"/>
      </rPr>
      <t xml:space="preserve">Lähde: KL </t>
    </r>
  </si>
  <si>
    <t>(Lukio, ammatillinen koulutus, ammattikorkeakoulu ja muut rahoituslain mukaiset valtionosuudet)</t>
  </si>
  <si>
    <t>Elatustuen palutukset</t>
  </si>
  <si>
    <t>Kotikuntakorvaus, netto</t>
  </si>
  <si>
    <r>
      <t xml:space="preserve">2020 
1 000 € 
</t>
    </r>
    <r>
      <rPr>
        <sz val="7"/>
        <rFont val="Calibri"/>
        <family val="2"/>
        <scheme val="minor"/>
      </rPr>
      <t>Lähde: KL</t>
    </r>
  </si>
  <si>
    <r>
      <t xml:space="preserve">2021 
1 000 € 
</t>
    </r>
    <r>
      <rPr>
        <sz val="7"/>
        <rFont val="Calibri"/>
        <family val="2"/>
        <scheme val="minor"/>
      </rPr>
      <t>Lähde: KL</t>
    </r>
  </si>
  <si>
    <t>Kuntien valtionosuudet yhteensä vuosina 2010–2021</t>
  </si>
  <si>
    <t>Kuntien asukasluvut 31.12.</t>
  </si>
  <si>
    <t>Kuntien peruspalvelujen valtionosuus (1704/2009) yhteensä vuosina 2010–2021</t>
  </si>
  <si>
    <t>Verotuloihin perustuva valtionosuuden tasaus vuosina 2010–2021</t>
  </si>
  <si>
    <t>Opetus- ja kulttuuritoimen rahoituslain (1705/2009) mukaiset valtionosuudet 2010–2021</t>
  </si>
  <si>
    <t>Erät, joiden maksatus hoidetaan keskitetysti valtionosuuksien yhteydessä, mutta joita ei kirjata valtionosuuksiin vuosina 2010–2021</t>
  </si>
  <si>
    <t>Kunnille maksettavat valtionosuudet + muut erät (valtionosuusmaksatus kuukausittain) vuosina 2010–2021</t>
  </si>
  <si>
    <t>2015 
1 000 €</t>
  </si>
  <si>
    <r>
      <t xml:space="preserve">2010 
1 000 € 
</t>
    </r>
    <r>
      <rPr>
        <sz val="7"/>
        <color rgb="FF000000"/>
        <rFont val="Calibri"/>
        <family val="2"/>
        <scheme val="minor"/>
      </rPr>
      <t>(3,22 €/as.)</t>
    </r>
  </si>
  <si>
    <r>
      <t xml:space="preserve">2011 
1 000 € 
</t>
    </r>
    <r>
      <rPr>
        <sz val="7"/>
        <color rgb="FF000000"/>
        <rFont val="Calibri"/>
        <family val="2"/>
        <scheme val="minor"/>
      </rPr>
      <t>(2,48 €/as.)</t>
    </r>
  </si>
  <si>
    <r>
      <t xml:space="preserve">2012 
1 000 € 
</t>
    </r>
    <r>
      <rPr>
        <sz val="7"/>
        <color rgb="FF000000"/>
        <rFont val="Calibri"/>
        <family val="2"/>
        <scheme val="minor"/>
      </rPr>
      <t>(1,86 €/as.)</t>
    </r>
  </si>
  <si>
    <r>
      <t xml:space="preserve">2013 
1 000 € 
</t>
    </r>
    <r>
      <rPr>
        <sz val="7"/>
        <color rgb="FF000000"/>
        <rFont val="Calibri"/>
        <family val="2"/>
        <scheme val="minor"/>
      </rPr>
      <t>(1,29 €/as.)</t>
    </r>
  </si>
  <si>
    <r>
      <t xml:space="preserve">2014 
1 000 € 
</t>
    </r>
    <r>
      <rPr>
        <sz val="7"/>
        <color rgb="FF000000"/>
        <rFont val="Calibri"/>
        <family val="2"/>
        <scheme val="minor"/>
      </rPr>
      <t>(0,85 €/as.)</t>
    </r>
  </si>
  <si>
    <t xml:space="preserve">2010 
€/as. </t>
  </si>
  <si>
    <t xml:space="preserve">2011 
€/as. </t>
  </si>
  <si>
    <t xml:space="preserve">2012 
€/as. </t>
  </si>
  <si>
    <t xml:space="preserve">2013 
€/as. </t>
  </si>
  <si>
    <t xml:space="preserve">2014 
€/as. </t>
  </si>
  <si>
    <t xml:space="preserve">2015 
€/as. </t>
  </si>
  <si>
    <t xml:space="preserve">2016 
€/as. </t>
  </si>
  <si>
    <t xml:space="preserve">2017 
€/as. </t>
  </si>
  <si>
    <t xml:space="preserve">2018 
€/as. </t>
  </si>
  <si>
    <t xml:space="preserve">2019 
€/as. </t>
  </si>
  <si>
    <t xml:space="preserve">2020 
€/as. </t>
  </si>
  <si>
    <t xml:space="preserve">2021 
€/as.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</si>
</sst>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General_)"/>
    <numFmt numFmtId="167" formatCode="#,##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8"/>
      <name val="Arial"/>
    </font>
    <font>
      <b/>
      <sz val="14"/>
      <name val="Calibri"/>
      <family val="2"/>
      <scheme val="minor"/>
    </font>
    <font>
      <b/>
      <sz val="11"/>
      <color theme="5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7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7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3" fillId="0" borderId="0"/>
    <xf numFmtId="0" fontId="1" fillId="0" borderId="0"/>
    <xf numFmtId="0" fontId="3" fillId="0" borderId="0"/>
  </cellStyleXfs>
  <cellXfs count="147">
    <xf numFmtId="0" fontId="0" fillId="0" borderId="0" xfId="0"/>
    <xf numFmtId="3" fontId="9" fillId="0" borderId="0" xfId="0" applyNumberFormat="1" applyFont="1"/>
    <xf numFmtId="3" fontId="10" fillId="0" borderId="0" xfId="0" applyNumberFormat="1" applyFont="1" applyFill="1" applyBorder="1"/>
    <xf numFmtId="0" fontId="9" fillId="2" borderId="0" xfId="0" applyFont="1" applyFill="1"/>
    <xf numFmtId="0" fontId="15" fillId="2" borderId="0" xfId="0" applyFont="1" applyFill="1"/>
    <xf numFmtId="0" fontId="9" fillId="2" borderId="0" xfId="0" applyFont="1" applyFill="1" applyAlignment="1">
      <alignment horizontal="left" vertical="top"/>
    </xf>
    <xf numFmtId="0" fontId="19" fillId="2" borderId="0" xfId="0" applyFont="1" applyFill="1"/>
    <xf numFmtId="0" fontId="16" fillId="2" borderId="0" xfId="0" applyFont="1" applyFill="1"/>
    <xf numFmtId="0" fontId="22" fillId="2" borderId="0" xfId="0" applyFont="1" applyFill="1"/>
    <xf numFmtId="0" fontId="8" fillId="2" borderId="0" xfId="0" applyFont="1" applyFill="1"/>
    <xf numFmtId="3" fontId="10" fillId="2" borderId="0" xfId="0" applyNumberFormat="1" applyFont="1" applyFill="1"/>
    <xf numFmtId="3" fontId="9" fillId="2" borderId="0" xfId="0" applyNumberFormat="1" applyFont="1" applyFill="1"/>
    <xf numFmtId="3" fontId="9" fillId="0" borderId="0" xfId="0" applyNumberFormat="1" applyFont="1" applyBorder="1"/>
    <xf numFmtId="3" fontId="9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/>
    <xf numFmtId="3" fontId="1" fillId="0" borderId="0" xfId="1" applyNumberFormat="1" applyFont="1" applyBorder="1" applyAlignment="1" applyProtection="1">
      <alignment horizontal="right"/>
      <protection locked="0"/>
    </xf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left"/>
    </xf>
    <xf numFmtId="3" fontId="10" fillId="3" borderId="3" xfId="0" applyNumberFormat="1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 applyProtection="1">
      <alignment horizontal="left"/>
    </xf>
    <xf numFmtId="3" fontId="15" fillId="0" borderId="0" xfId="0" applyNumberFormat="1" applyFont="1" applyBorder="1" applyProtection="1"/>
    <xf numFmtId="164" fontId="15" fillId="0" borderId="0" xfId="0" applyNumberFormat="1" applyFont="1" applyFill="1" applyBorder="1"/>
    <xf numFmtId="3" fontId="15" fillId="0" borderId="0" xfId="0" applyNumberFormat="1" applyFont="1" applyBorder="1"/>
    <xf numFmtId="0" fontId="16" fillId="4" borderId="5" xfId="0" applyFont="1" applyFill="1" applyBorder="1" applyAlignment="1" applyProtection="1">
      <alignment horizontal="left"/>
    </xf>
    <xf numFmtId="3" fontId="15" fillId="4" borderId="0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/>
    <xf numFmtId="3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9" fillId="0" borderId="0" xfId="0" applyNumberFormat="1" applyFont="1" applyBorder="1"/>
    <xf numFmtId="0" fontId="9" fillId="0" borderId="4" xfId="0" applyFont="1" applyBorder="1" applyAlignment="1" applyProtection="1">
      <alignment horizontal="left"/>
    </xf>
    <xf numFmtId="0" fontId="15" fillId="4" borderId="5" xfId="0" applyFont="1" applyFill="1" applyBorder="1" applyAlignment="1" applyProtection="1">
      <alignment horizontal="left"/>
    </xf>
    <xf numFmtId="164" fontId="15" fillId="4" borderId="0" xfId="0" applyNumberFormat="1" applyFont="1" applyFill="1" applyBorder="1"/>
    <xf numFmtId="3" fontId="15" fillId="0" borderId="0" xfId="0" applyNumberFormat="1" applyFont="1" applyBorder="1" applyAlignment="1">
      <alignment horizontal="right"/>
    </xf>
    <xf numFmtId="0" fontId="13" fillId="2" borderId="0" xfId="0" applyFont="1" applyFill="1"/>
    <xf numFmtId="0" fontId="14" fillId="2" borderId="0" xfId="0" applyFont="1" applyFill="1"/>
    <xf numFmtId="3" fontId="17" fillId="2" borderId="0" xfId="0" applyNumberFormat="1" applyFont="1" applyFill="1" applyAlignment="1">
      <alignment wrapText="1"/>
    </xf>
    <xf numFmtId="165" fontId="24" fillId="2" borderId="0" xfId="0" applyNumberFormat="1" applyFont="1" applyFill="1" applyBorder="1"/>
    <xf numFmtId="165" fontId="17" fillId="2" borderId="0" xfId="0" applyNumberFormat="1" applyFont="1" applyFill="1" applyBorder="1"/>
    <xf numFmtId="0" fontId="25" fillId="2" borderId="0" xfId="0" applyFont="1" applyFill="1" applyBorder="1" applyAlignment="1">
      <alignment horizontal="left"/>
    </xf>
    <xf numFmtId="3" fontId="23" fillId="2" borderId="0" xfId="0" applyNumberFormat="1" applyFont="1" applyFill="1" applyBorder="1"/>
    <xf numFmtId="3" fontId="20" fillId="2" borderId="0" xfId="0" applyNumberFormat="1" applyFont="1" applyFill="1"/>
    <xf numFmtId="3" fontId="20" fillId="2" borderId="0" xfId="0" applyNumberFormat="1" applyFont="1" applyFill="1" applyBorder="1"/>
    <xf numFmtId="3" fontId="14" fillId="2" borderId="0" xfId="0" applyNumberFormat="1" applyFont="1" applyFill="1"/>
    <xf numFmtId="3" fontId="16" fillId="2" borderId="0" xfId="0" applyNumberFormat="1" applyFont="1" applyFill="1"/>
    <xf numFmtId="167" fontId="9" fillId="0" borderId="0" xfId="0" applyNumberFormat="1" applyFont="1" applyBorder="1"/>
    <xf numFmtId="0" fontId="18" fillId="0" borderId="4" xfId="0" applyFont="1" applyFill="1" applyBorder="1" applyAlignment="1" applyProtection="1">
      <alignment horizontal="left"/>
    </xf>
    <xf numFmtId="167" fontId="15" fillId="0" borderId="0" xfId="0" applyNumberFormat="1" applyFont="1" applyBorder="1"/>
    <xf numFmtId="167" fontId="15" fillId="4" borderId="0" xfId="0" applyNumberFormat="1" applyFont="1" applyFill="1" applyBorder="1"/>
    <xf numFmtId="0" fontId="18" fillId="0" borderId="12" xfId="0" applyFont="1" applyFill="1" applyBorder="1" applyAlignment="1" applyProtection="1">
      <alignment horizontal="left"/>
    </xf>
    <xf numFmtId="3" fontId="9" fillId="0" borderId="9" xfId="0" applyNumberFormat="1" applyFont="1" applyBorder="1"/>
    <xf numFmtId="0" fontId="9" fillId="0" borderId="4" xfId="0" applyFont="1" applyBorder="1"/>
    <xf numFmtId="0" fontId="15" fillId="0" borderId="12" xfId="0" applyFont="1" applyBorder="1"/>
    <xf numFmtId="3" fontId="15" fillId="0" borderId="2" xfId="0" applyNumberFormat="1" applyFont="1" applyBorder="1"/>
    <xf numFmtId="3" fontId="15" fillId="0" borderId="7" xfId="0" applyNumberFormat="1" applyFont="1" applyBorder="1"/>
    <xf numFmtId="0" fontId="15" fillId="4" borderId="5" xfId="0" applyFont="1" applyFill="1" applyBorder="1"/>
    <xf numFmtId="3" fontId="15" fillId="4" borderId="1" xfId="0" applyNumberFormat="1" applyFont="1" applyFill="1" applyBorder="1"/>
    <xf numFmtId="3" fontId="15" fillId="4" borderId="11" xfId="0" applyNumberFormat="1" applyFont="1" applyFill="1" applyBorder="1"/>
    <xf numFmtId="0" fontId="1" fillId="2" borderId="0" xfId="0" applyFont="1" applyFill="1"/>
    <xf numFmtId="0" fontId="12" fillId="2" borderId="0" xfId="0" applyFont="1" applyFill="1"/>
    <xf numFmtId="0" fontId="1" fillId="2" borderId="0" xfId="0" applyFont="1" applyFill="1" applyAlignment="1">
      <alignment wrapText="1"/>
    </xf>
    <xf numFmtId="164" fontId="19" fillId="2" borderId="0" xfId="0" applyNumberFormat="1" applyFont="1" applyFill="1" applyBorder="1"/>
    <xf numFmtId="164" fontId="10" fillId="2" borderId="0" xfId="0" applyNumberFormat="1" applyFont="1" applyFill="1"/>
    <xf numFmtId="3" fontId="15" fillId="0" borderId="0" xfId="0" applyNumberFormat="1" applyFont="1"/>
    <xf numFmtId="0" fontId="15" fillId="0" borderId="12" xfId="0" applyFont="1" applyFill="1" applyBorder="1" applyAlignment="1" applyProtection="1">
      <alignment horizontal="left"/>
    </xf>
    <xf numFmtId="3" fontId="15" fillId="4" borderId="0" xfId="0" applyNumberFormat="1" applyFont="1" applyFill="1"/>
    <xf numFmtId="3" fontId="9" fillId="0" borderId="0" xfId="0" applyNumberFormat="1" applyFont="1" applyFill="1" applyBorder="1"/>
    <xf numFmtId="3" fontId="11" fillId="0" borderId="0" xfId="0" applyNumberFormat="1" applyFont="1" applyBorder="1"/>
    <xf numFmtId="3" fontId="15" fillId="0" borderId="0" xfId="0" applyNumberFormat="1" applyFont="1" applyFill="1" applyBorder="1"/>
    <xf numFmtId="3" fontId="15" fillId="4" borderId="0" xfId="0" applyNumberFormat="1" applyFont="1" applyFill="1" applyBorder="1"/>
    <xf numFmtId="3" fontId="9" fillId="0" borderId="9" xfId="0" applyNumberFormat="1" applyFont="1" applyFill="1" applyBorder="1"/>
    <xf numFmtId="3" fontId="15" fillId="0" borderId="2" xfId="0" applyNumberFormat="1" applyFont="1" applyFill="1" applyBorder="1"/>
    <xf numFmtId="3" fontId="15" fillId="0" borderId="7" xfId="0" applyNumberFormat="1" applyFont="1" applyFill="1" applyBorder="1"/>
    <xf numFmtId="3" fontId="9" fillId="2" borderId="0" xfId="0" applyNumberFormat="1" applyFont="1" applyFill="1" applyBorder="1"/>
    <xf numFmtId="0" fontId="10" fillId="2" borderId="0" xfId="0" applyFont="1" applyFill="1" applyBorder="1" applyAlignment="1">
      <alignment horizontal="left"/>
    </xf>
    <xf numFmtId="164" fontId="10" fillId="0" borderId="0" xfId="0" applyNumberFormat="1" applyFont="1" applyFill="1" applyBorder="1"/>
    <xf numFmtId="164" fontId="27" fillId="0" borderId="0" xfId="0" applyNumberFormat="1" applyFont="1" applyBorder="1"/>
    <xf numFmtId="3" fontId="9" fillId="0" borderId="0" xfId="0" applyNumberFormat="1" applyFont="1" applyBorder="1" applyProtection="1">
      <protection locked="0"/>
    </xf>
    <xf numFmtId="0" fontId="9" fillId="2" borderId="0" xfId="0" applyFont="1" applyFill="1" applyBorder="1"/>
    <xf numFmtId="164" fontId="9" fillId="2" borderId="0" xfId="0" applyNumberFormat="1" applyFont="1" applyFill="1" applyBorder="1"/>
    <xf numFmtId="0" fontId="10" fillId="2" borderId="0" xfId="0" applyFont="1" applyFill="1" applyBorder="1"/>
    <xf numFmtId="0" fontId="15" fillId="2" borderId="0" xfId="0" applyFont="1" applyFill="1" applyBorder="1"/>
    <xf numFmtId="3" fontId="10" fillId="2" borderId="0" xfId="0" applyNumberFormat="1" applyFont="1" applyFill="1" applyBorder="1"/>
    <xf numFmtId="0" fontId="0" fillId="2" borderId="0" xfId="0" applyFill="1"/>
    <xf numFmtId="164" fontId="10" fillId="0" borderId="9" xfId="0" applyNumberFormat="1" applyFont="1" applyBorder="1"/>
    <xf numFmtId="0" fontId="16" fillId="0" borderId="12" xfId="0" applyFont="1" applyFill="1" applyBorder="1" applyAlignment="1" applyProtection="1">
      <alignment horizontal="left"/>
    </xf>
    <xf numFmtId="164" fontId="16" fillId="0" borderId="0" xfId="0" applyNumberFormat="1" applyFont="1" applyFill="1" applyBorder="1"/>
    <xf numFmtId="164" fontId="28" fillId="0" borderId="0" xfId="0" applyNumberFormat="1" applyFont="1" applyBorder="1"/>
    <xf numFmtId="167" fontId="9" fillId="0" borderId="8" xfId="0" applyNumberFormat="1" applyFont="1" applyBorder="1"/>
    <xf numFmtId="167" fontId="9" fillId="0" borderId="9" xfId="0" applyNumberFormat="1" applyFont="1" applyBorder="1"/>
    <xf numFmtId="167" fontId="15" fillId="4" borderId="10" xfId="0" applyNumberFormat="1" applyFont="1" applyFill="1" applyBorder="1"/>
    <xf numFmtId="167" fontId="15" fillId="4" borderId="1" xfId="0" applyNumberFormat="1" applyFont="1" applyFill="1" applyBorder="1"/>
    <xf numFmtId="167" fontId="15" fillId="4" borderId="11" xfId="0" applyNumberFormat="1" applyFont="1" applyFill="1" applyBorder="1"/>
    <xf numFmtId="167" fontId="15" fillId="0" borderId="6" xfId="0" applyNumberFormat="1" applyFont="1" applyBorder="1"/>
    <xf numFmtId="167" fontId="15" fillId="0" borderId="2" xfId="0" applyNumberFormat="1" applyFont="1" applyBorder="1"/>
    <xf numFmtId="167" fontId="15" fillId="0" borderId="7" xfId="0" applyNumberFormat="1" applyFont="1" applyBorder="1"/>
    <xf numFmtId="164" fontId="9" fillId="0" borderId="9" xfId="0" applyNumberFormat="1" applyFont="1" applyFill="1" applyBorder="1"/>
    <xf numFmtId="164" fontId="15" fillId="0" borderId="2" xfId="0" applyNumberFormat="1" applyFont="1" applyFill="1" applyBorder="1"/>
    <xf numFmtId="164" fontId="15" fillId="0" borderId="7" xfId="0" applyNumberFormat="1" applyFont="1" applyFill="1" applyBorder="1"/>
    <xf numFmtId="164" fontId="15" fillId="4" borderId="1" xfId="0" applyNumberFormat="1" applyFont="1" applyFill="1" applyBorder="1"/>
    <xf numFmtId="164" fontId="15" fillId="4" borderId="11" xfId="0" applyNumberFormat="1" applyFont="1" applyFill="1" applyBorder="1"/>
    <xf numFmtId="164" fontId="9" fillId="0" borderId="9" xfId="0" applyNumberFormat="1" applyFont="1" applyBorder="1" applyAlignment="1" applyProtection="1">
      <alignment horizontal="right"/>
      <protection locked="0"/>
    </xf>
    <xf numFmtId="3" fontId="9" fillId="3" borderId="3" xfId="0" applyNumberFormat="1" applyFont="1" applyFill="1" applyBorder="1" applyAlignment="1">
      <alignment vertical="top"/>
    </xf>
    <xf numFmtId="3" fontId="9" fillId="3" borderId="11" xfId="0" applyNumberFormat="1" applyFont="1" applyFill="1" applyBorder="1" applyAlignment="1">
      <alignment vertical="top" wrapText="1"/>
    </xf>
    <xf numFmtId="3" fontId="9" fillId="3" borderId="5" xfId="0" applyNumberFormat="1" applyFont="1" applyFill="1" applyBorder="1" applyAlignment="1">
      <alignment vertical="top" wrapText="1"/>
    </xf>
    <xf numFmtId="3" fontId="9" fillId="3" borderId="10" xfId="0" applyNumberFormat="1" applyFont="1" applyFill="1" applyBorder="1" applyAlignment="1">
      <alignment vertical="top" wrapText="1"/>
    </xf>
    <xf numFmtId="3" fontId="9" fillId="3" borderId="3" xfId="0" applyNumberFormat="1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vertical="top" wrapText="1"/>
    </xf>
    <xf numFmtId="3" fontId="10" fillId="3" borderId="3" xfId="0" applyNumberFormat="1" applyFont="1" applyFill="1" applyBorder="1" applyAlignment="1">
      <alignment vertical="top"/>
    </xf>
    <xf numFmtId="3" fontId="17" fillId="3" borderId="11" xfId="0" applyNumberFormat="1" applyFont="1" applyFill="1" applyBorder="1" applyAlignment="1">
      <alignment vertical="top" wrapText="1"/>
    </xf>
    <xf numFmtId="3" fontId="17" fillId="3" borderId="5" xfId="0" applyNumberFormat="1" applyFont="1" applyFill="1" applyBorder="1" applyAlignment="1">
      <alignment vertical="top" wrapText="1"/>
    </xf>
    <xf numFmtId="3" fontId="17" fillId="3" borderId="10" xfId="0" applyNumberFormat="1" applyFont="1" applyFill="1" applyBorder="1" applyAlignment="1">
      <alignment vertical="top" wrapText="1"/>
    </xf>
    <xf numFmtId="3" fontId="9" fillId="3" borderId="3" xfId="0" applyNumberFormat="1" applyFont="1" applyFill="1" applyBorder="1" applyAlignment="1">
      <alignment vertical="top" wrapText="1"/>
    </xf>
    <xf numFmtId="3" fontId="10" fillId="3" borderId="9" xfId="0" applyNumberFormat="1" applyFont="1" applyFill="1" applyBorder="1" applyAlignment="1">
      <alignment vertical="top"/>
    </xf>
    <xf numFmtId="3" fontId="17" fillId="3" borderId="3" xfId="0" applyNumberFormat="1" applyFont="1" applyFill="1" applyBorder="1" applyAlignment="1">
      <alignment vertical="top" wrapText="1"/>
    </xf>
    <xf numFmtId="3" fontId="10" fillId="3" borderId="3" xfId="0" applyNumberFormat="1" applyFont="1" applyFill="1" applyBorder="1" applyAlignment="1">
      <alignment vertical="top" wrapText="1"/>
    </xf>
    <xf numFmtId="0" fontId="12" fillId="2" borderId="0" xfId="0" applyFont="1" applyFill="1" applyBorder="1"/>
    <xf numFmtId="166" fontId="12" fillId="2" borderId="0" xfId="0" applyNumberFormat="1" applyFont="1" applyFill="1" applyBorder="1" applyAlignment="1" applyProtection="1">
      <alignment horizontal="center"/>
    </xf>
    <xf numFmtId="166" fontId="29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center"/>
    </xf>
    <xf numFmtId="164" fontId="18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0" fillId="2" borderId="0" xfId="0" applyNumberFormat="1" applyFont="1" applyFill="1" applyBorder="1"/>
    <xf numFmtId="0" fontId="16" fillId="2" borderId="0" xfId="0" applyFont="1" applyFill="1" applyBorder="1"/>
    <xf numFmtId="0" fontId="8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166" fontId="29" fillId="2" borderId="0" xfId="0" applyNumberFormat="1" applyFont="1" applyFill="1" applyBorder="1" applyAlignment="1" applyProtection="1">
      <alignment vertical="top"/>
    </xf>
    <xf numFmtId="0" fontId="9" fillId="3" borderId="3" xfId="0" applyFont="1" applyFill="1" applyBorder="1" applyAlignment="1">
      <alignment horizontal="center" vertical="top" wrapText="1"/>
    </xf>
    <xf numFmtId="3" fontId="30" fillId="0" borderId="0" xfId="0" applyNumberFormat="1" applyFont="1" applyBorder="1"/>
    <xf numFmtId="3" fontId="31" fillId="0" borderId="0" xfId="0" applyNumberFormat="1" applyFont="1" applyBorder="1"/>
    <xf numFmtId="3" fontId="31" fillId="4" borderId="0" xfId="0" applyNumberFormat="1" applyFont="1" applyFill="1" applyBorder="1"/>
    <xf numFmtId="0" fontId="9" fillId="3" borderId="11" xfId="0" applyFont="1" applyFill="1" applyBorder="1" applyAlignment="1">
      <alignment vertical="top"/>
    </xf>
    <xf numFmtId="0" fontId="30" fillId="3" borderId="5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vertical="top" wrapText="1"/>
    </xf>
    <xf numFmtId="164" fontId="9" fillId="0" borderId="9" xfId="0" applyNumberFormat="1" applyFont="1" applyBorder="1"/>
    <xf numFmtId="164" fontId="15" fillId="0" borderId="2" xfId="0" applyNumberFormat="1" applyFont="1" applyBorder="1"/>
    <xf numFmtId="164" fontId="15" fillId="0" borderId="7" xfId="0" applyNumberFormat="1" applyFont="1" applyBorder="1"/>
    <xf numFmtId="167" fontId="30" fillId="0" borderId="0" xfId="0" applyNumberFormat="1" applyFont="1" applyBorder="1"/>
    <xf numFmtId="167" fontId="30" fillId="0" borderId="9" xfId="0" applyNumberFormat="1" applyFont="1" applyBorder="1"/>
    <xf numFmtId="167" fontId="31" fillId="4" borderId="1" xfId="0" applyNumberFormat="1" applyFont="1" applyFill="1" applyBorder="1"/>
    <xf numFmtId="167" fontId="31" fillId="4" borderId="11" xfId="0" applyNumberFormat="1" applyFont="1" applyFill="1" applyBorder="1"/>
    <xf numFmtId="167" fontId="31" fillId="0" borderId="2" xfId="0" applyNumberFormat="1" applyFont="1" applyBorder="1"/>
    <xf numFmtId="167" fontId="31" fillId="0" borderId="7" xfId="0" applyNumberFormat="1" applyFont="1" applyBorder="1"/>
    <xf numFmtId="0" fontId="22" fillId="2" borderId="0" xfId="0" applyFont="1" applyFill="1" applyBorder="1" applyAlignment="1">
      <alignment horizontal="left"/>
    </xf>
  </cellXfs>
  <cellStyles count="10">
    <cellStyle name="Normaali" xfId="0" builtinId="0"/>
    <cellStyle name="Normaali 2" xfId="1" xr:uid="{00000000-0005-0000-0000-000001000000}"/>
    <cellStyle name="Normaali 2 2" xfId="7" xr:uid="{64918456-CF2A-4DFB-BC3A-4CC069DA59D3}"/>
    <cellStyle name="Normaali 2 3" xfId="6" xr:uid="{11E67B3E-6F63-4511-ABD5-FE8ADE9AC85F}"/>
    <cellStyle name="Normaali 3" xfId="2" xr:uid="{00000000-0005-0000-0000-000002000000}"/>
    <cellStyle name="Normaali 3 2" xfId="8" xr:uid="{1668A771-90C3-4348-AC94-157A2A2AABF3}"/>
    <cellStyle name="Normaali 4" xfId="3" xr:uid="{00000000-0005-0000-0000-000003000000}"/>
    <cellStyle name="Normaali 4 2" xfId="9" xr:uid="{A1166E0D-50B1-48EF-9676-38A5D9CB45E8}"/>
    <cellStyle name="Normaali 5" xfId="4" xr:uid="{00000000-0005-0000-0000-000004000000}"/>
    <cellStyle name="Normaali 6" xfId="5" xr:uid="{BE7BEC87-9924-498C-98C1-8D563CC52AE8}"/>
  </cellStyles>
  <dxfs count="267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Light16"/>
  <colors>
    <mruColors>
      <color rgb="FF9C000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353ABC-5824-4BD5-B040-025D45CFD352}" name="Taulukko1" displayName="Taulukko1" ref="A5:N26" totalsRowShown="0" headerRowDxfId="266" dataDxfId="264" headerRowBorderDxfId="265" tableBorderDxfId="263">
  <autoFilter ref="A5:N26" xr:uid="{66353ABC-5824-4BD5-B040-025D45CFD3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9CA85E36-079B-4CA0-9C53-6AC501C75E0D}" name="Kunta" dataDxfId="262"/>
    <tableColumn id="2" xr3:uid="{D9C30788-D136-478C-8A8B-A9EE3F407677}" name="Asukas-_x000a_luku _x000a_31.12._x000a_2008" dataDxfId="261"/>
    <tableColumn id="3" xr3:uid="{6821B082-6C85-43C1-A65A-1AE236D30FE8}" name="Asukas-_x000a_luku _x000a_31.12._x000a_2009" dataDxfId="260"/>
    <tableColumn id="4" xr3:uid="{A6022FDC-EFAB-4438-86F5-C7FE418BEF89}" name="Asukas-_x000a_luku _x000a_31.12._x000a_2010" dataDxfId="259"/>
    <tableColumn id="5" xr3:uid="{6EC84808-9027-4B49-BDAA-F66BAFED16AA}" name="Asukas-_x000a_luku _x000a_31.12._x000a_2011" dataDxfId="258"/>
    <tableColumn id="6" xr3:uid="{DA66AD31-AE4B-4932-87CB-18E98DD18742}" name="Asukas-_x000a_luku _x000a_31.12._x000a_2012" dataDxfId="257" dataCellStyle="Normaali 2"/>
    <tableColumn id="7" xr3:uid="{6DDA0D78-1C1A-4949-9DDA-BFC2440FFE6A}" name="Asukas-_x000a_luku _x000a_31.12._x000a_2013" dataDxfId="256" dataCellStyle="Normaali 2"/>
    <tableColumn id="8" xr3:uid="{525DCF23-4DC0-4608-AEA9-5587B4C1CE6D}" name="Asukas-_x000a_luku _x000a_31.12._x000a_2014" dataDxfId="255"/>
    <tableColumn id="9" xr3:uid="{62004F04-5B62-42F6-9E2A-CF38FF6A6CFE}" name="Asukas-_x000a_luku _x000a_31.12._x000a_2015" dataDxfId="254"/>
    <tableColumn id="10" xr3:uid="{BF7CCB0D-86AF-4236-BF4B-11CEADBD6FC2}" name="Asukas-_x000a_luku _x000a_31.12._x000a_2016" dataDxfId="253"/>
    <tableColumn id="11" xr3:uid="{BC738368-027B-419C-8949-BFBBB82B4EC6}" name="Asukas-_x000a_luku _x000a_31.12._x000a_2017" dataDxfId="252"/>
    <tableColumn id="12" xr3:uid="{BB0F50D6-6E74-4EDE-B1CC-DC018C5D138D}" name="Asukas-_x000a_luku _x000a_31.12._x000a_2018" dataDxfId="251"/>
    <tableColumn id="13" xr3:uid="{98F6B3E9-F42E-45CC-A96E-B54894D148E7}" name="Asukas-_x000a_luku _x000a_31.12._x000a_2019" dataDxfId="250"/>
    <tableColumn id="14" xr3:uid="{ED8725D2-D50A-48AB-9011-451520954827}" name="Asukas-_x000a_luku _x000a_31.12._x000a_2020" dataDxfId="249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F2CB0C7-EF1C-4DD9-BB85-48375F50DBE1}" name="Taulukko10" displayName="Taulukko10" ref="A28:L49" totalsRowShown="0" headerRowDxfId="117" dataDxfId="115" headerRowBorderDxfId="116">
  <autoFilter ref="A28:L49" xr:uid="{2F2CB0C7-EF1C-4DD9-BB85-48375F50DBE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554C579-5D28-4334-9A08-B3A123858E95}" name="Kunta" dataDxfId="114"/>
    <tableColumn id="2" xr3:uid="{61995AAC-0A4F-4815-AE5E-432C0A8709C4}" name="Muutos _x000a_2010–11 _x000a_%" dataDxfId="113" dataCellStyle="Normaali">
      <calculatedColumnFormula>100*(C6-B6)/B6</calculatedColumnFormula>
    </tableColumn>
    <tableColumn id="3" xr3:uid="{3EE5A029-4779-4D99-BF94-1751D6974E41}" name="Muutos _x000a_2011–12 _x000a_%" dataDxfId="112" dataCellStyle="Normaali">
      <calculatedColumnFormula>100*(D6-C6)/C6</calculatedColumnFormula>
    </tableColumn>
    <tableColumn id="4" xr3:uid="{0642774B-6AC3-4228-8553-3DD1C3112AC9}" name="Muutos _x000a_2012–13 _x000a_%" dataDxfId="111" dataCellStyle="Normaali">
      <calculatedColumnFormula>100*(E6-D6)/D6</calculatedColumnFormula>
    </tableColumn>
    <tableColumn id="5" xr3:uid="{50D97291-6F66-4EA6-B574-8426F9C5A96D}" name="Muutos _x000a_2013–14 _x000a_%" dataDxfId="110" dataCellStyle="Normaali">
      <calculatedColumnFormula>100*(F6-E6)/E6</calculatedColumnFormula>
    </tableColumn>
    <tableColumn id="6" xr3:uid="{23EC5619-1AAE-4C36-9E72-45FE3D8040D0}" name="Muutos _x000a_2014–15 _x000a_%" dataDxfId="109" dataCellStyle="Normaali">
      <calculatedColumnFormula>100*(G6-F6)/F6</calculatedColumnFormula>
    </tableColumn>
    <tableColumn id="7" xr3:uid="{DF35BC93-4F25-40FB-9251-1C667C1AA448}" name="Muutos _x000a_2015–16 _x000a_%" dataDxfId="108" dataCellStyle="Normaali">
      <calculatedColumnFormula>100*(H6-G6)/G6</calculatedColumnFormula>
    </tableColumn>
    <tableColumn id="8" xr3:uid="{F29F9540-0276-4CE5-A67E-D604BAB0ED5D}" name="Muutos _x000a_2016–17 _x000a_%" dataDxfId="107" dataCellStyle="Normaali"/>
    <tableColumn id="9" xr3:uid="{196961ED-7C25-492A-97C6-7B518076FC88}" name="Muutos _x000a_2017–18 _x000a_%" dataDxfId="106" dataCellStyle="Normaali"/>
    <tableColumn id="10" xr3:uid="{57FC6D1E-7A8E-4056-BE72-6EC9BB93A140}" name="Muutos _x000a_2018–19 _x000a_%" dataDxfId="105" dataCellStyle="Normaali"/>
    <tableColumn id="11" xr3:uid="{35BD044A-3590-475C-B423-5E76DFCCE092}" name="Muutos _x000a_2019–20 _x000a_%" dataDxfId="104" dataCellStyle="Normaali">
      <calculatedColumnFormula>100*(L6-K6)/K6</calculatedColumnFormula>
    </tableColumn>
    <tableColumn id="12" xr3:uid="{F8351DEB-FC0B-49B3-AD99-F604F401E311}" name="Muutos _x000a_2020–21 _x000a_%" dataDxfId="103" dataCellStyle="Normaali">
      <calculatedColumnFormula>100*(M6-L6)/L6</calculatedColumnFormula>
    </tableColumn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F363537-EC35-469F-9F5B-C5D05B7C791A}" name="Taulukko11" displayName="Taulukko11" ref="A51:M72" totalsRowShown="0" headerRowDxfId="102" dataDxfId="100" headerRowBorderDxfId="101">
  <autoFilter ref="A51:M72" xr:uid="{BF363537-EC35-469F-9F5B-C5D05B7C791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AABC4E56-B2FC-42BC-AC10-A6B06F99CFD6}" name="Kunta" dataDxfId="99"/>
    <tableColumn id="2" xr3:uid="{9F5FF2E5-9B0C-4906-8E50-80B154A1A2CF}" name="2010 _x000a_€/as." dataDxfId="98">
      <calculatedColumnFormula>1000*B6/väestö!D6</calculatedColumnFormula>
    </tableColumn>
    <tableColumn id="3" xr3:uid="{133D314D-40F9-49C0-9C97-8CFB997FE411}" name="2011 _x000a_€/as." dataDxfId="97">
      <calculatedColumnFormula>1000*C6/väestö!E6</calculatedColumnFormula>
    </tableColumn>
    <tableColumn id="4" xr3:uid="{1CF7ACEF-3F59-4CB1-9EE7-2CEA0B1D91DC}" name="2012 _x000a_€/as." dataDxfId="96">
      <calculatedColumnFormula>1000*D6/väestö!F6</calculatedColumnFormula>
    </tableColumn>
    <tableColumn id="5" xr3:uid="{C1E8E28C-D99F-41F5-BC45-5879DAF3F151}" name="2013 _x000a_€/as." dataDxfId="95">
      <calculatedColumnFormula>1000*E6/väestö!G6</calculatedColumnFormula>
    </tableColumn>
    <tableColumn id="6" xr3:uid="{C5F71206-D89B-432D-9380-7597110BA2FF}" name="2014 _x000a_€/as." dataDxfId="94">
      <calculatedColumnFormula>1000*F6/väestö!H6</calculatedColumnFormula>
    </tableColumn>
    <tableColumn id="7" xr3:uid="{13394D23-FA3C-4587-B3B8-D7786A23A74C}" name="2015 _x000a_€/as." dataDxfId="93">
      <calculatedColumnFormula>1000*G6/väestö!I6</calculatedColumnFormula>
    </tableColumn>
    <tableColumn id="8" xr3:uid="{DC7BC977-9B5D-42D8-A787-D7FDD2DB5AAF}" name="2016 _x000a_€/as." dataDxfId="92">
      <calculatedColumnFormula>1000*H6/väestö!J6</calculatedColumnFormula>
    </tableColumn>
    <tableColumn id="9" xr3:uid="{34EA1715-F526-4566-A371-6664B76E8B16}" name="2017 _x000a_€/as." dataDxfId="91">
      <calculatedColumnFormula>1000*I6/väestö!K6</calculatedColumnFormula>
    </tableColumn>
    <tableColumn id="10" xr3:uid="{CC91E55E-A552-48A3-81C6-FB27F778CD6E}" name="2018 _x000a_€/as." dataDxfId="90">
      <calculatedColumnFormula>1000*J6/väestö!L6</calculatedColumnFormula>
    </tableColumn>
    <tableColumn id="11" xr3:uid="{53E0421B-A1B7-40C7-9436-2D109EAB5C92}" name="2019 _x000a_€/as." dataDxfId="89">
      <calculatedColumnFormula>1000*K6/väestö!M6</calculatedColumnFormula>
    </tableColumn>
    <tableColumn id="12" xr3:uid="{0B2BDD20-8F9C-49EC-9492-E2E6B7BBDAB0}" name="2020 _x000a_€/as." dataDxfId="88">
      <calculatedColumnFormula>1000*L6/väestö!N6</calculatedColumnFormula>
    </tableColumn>
    <tableColumn id="13" xr3:uid="{803CEF81-248F-4F1F-B33F-D911BFE6332C}" name="2021 _x000a_€/as." dataDxfId="87">
      <calculatedColumnFormula>1000*M6/väestö!N6</calculatedColumnFormula>
    </tableColumn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F79A58A-7218-4ED3-831A-C992E2C5AB10}" name="Taulukko12" displayName="Taulukko12" ref="A6:F27" totalsRowShown="0" headerRowDxfId="86" dataDxfId="84" headerRowBorderDxfId="85">
  <autoFilter ref="A6:F27" xr:uid="{4F79A58A-7218-4ED3-831A-C992E2C5AB1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C85B315-5D20-4E4C-91AA-C539808AD32A}" name="Kunta" dataDxfId="83"/>
    <tableColumn id="2" xr3:uid="{E504ECB0-E0EF-4E0D-AB8D-A7EC9F9B039E}" name="2010 _x000a_1 000 € _x000a_(3,22 €/as.)" dataDxfId="82"/>
    <tableColumn id="3" xr3:uid="{5E08EBFC-879B-47BC-84F7-6A037490C745}" name="2011 _x000a_1 000 € _x000a_(2,48 €/as.)" dataDxfId="81"/>
    <tableColumn id="4" xr3:uid="{D688BD9E-3E86-44FC-93BB-77628FD18D66}" name="2012 _x000a_1 000 € _x000a_(1,86 €/as.)" dataDxfId="80"/>
    <tableColumn id="5" xr3:uid="{31392FEE-5372-48FA-B796-27BB00D985E5}" name="2013 _x000a_1 000 € _x000a_(1,29 €/as.)" dataDxfId="79"/>
    <tableColumn id="6" xr3:uid="{0F0B143D-564A-40A9-B6B1-2A7572C9C0C0}" name="2014 _x000a_1 000 € _x000a_(0,85 €/as.)" dataDxfId="78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AC88CA1-9692-4CDE-B896-213318811A1C}" name="Taulukko13" displayName="Taulukko13" ref="A30:L51" totalsRowShown="0" headerRowDxfId="77" dataDxfId="75" headerRowBorderDxfId="76">
  <autoFilter ref="A30:L51" xr:uid="{9AC88CA1-9692-4CDE-B896-213318811A1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8E9917E-E8E6-4BBC-A0D2-05EB4F3CF956}" name="Kunta" dataDxfId="74"/>
    <tableColumn id="2" xr3:uid="{F4B0BC88-C073-40D0-ACB5-89CE6A62F4D4}" name="2010 _x000a_1 000 €" dataDxfId="73"/>
    <tableColumn id="3" xr3:uid="{623E369A-D38F-42A0-9056-F2B4FE42A114}" name="2011 _x000a_1 000 €" dataDxfId="72"/>
    <tableColumn id="4" xr3:uid="{4BE05F45-8DE3-47BB-B495-03356641CF4A}" name="2012 _x000a_1 000 €" dataDxfId="71"/>
    <tableColumn id="5" xr3:uid="{99A24C7A-3CC7-4C39-B967-38AA87DA984F}" name="2013 _x000a_1 000 €" dataDxfId="70"/>
    <tableColumn id="6" xr3:uid="{0112BE87-9A08-46BB-8740-66A098B5442F}" name="2014 _x000a_1 000 €" dataDxfId="69"/>
    <tableColumn id="7" xr3:uid="{B09733D4-EEF2-4D65-BF78-5FC0CB77ECA2}" name="2016 _x000a_1 000 €" dataDxfId="68"/>
    <tableColumn id="8" xr3:uid="{4EB4A0D5-7232-435A-9999-18B22790403B}" name="2017 _x000a_1 000 €" dataDxfId="67"/>
    <tableColumn id="9" xr3:uid="{77A26897-04E4-4E2E-BD6E-229B75786CCA}" name="2018 _x000a_1 000 €" dataDxfId="66"/>
    <tableColumn id="10" xr3:uid="{C687D224-1585-4F86-A502-49556B48CC40}" name="2019 _x000a_1 000 €" dataDxfId="65"/>
    <tableColumn id="11" xr3:uid="{BAA7B102-5DBF-4421-A975-3EB73541697C}" name="2020 _x000a_1 000 € _x000a_Lähde: KL" dataDxfId="64"/>
    <tableColumn id="12" xr3:uid="{80D447B4-81E9-4223-BDC8-E7CA221DAAD7}" name="2021 _x000a_1 000 € _x000a_Lähde: KL" dataDxfId="63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B841B24-B82D-4A8E-846A-007DF86394DF}" name="Taulukko14" displayName="Taulukko14" ref="A53:L74" totalsRowShown="0" headerRowDxfId="62" dataDxfId="60" headerRowBorderDxfId="61" tableBorderDxfId="59">
  <autoFilter ref="A53:L74" xr:uid="{EB841B24-B82D-4A8E-846A-007DF86394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EC47EAB4-82FB-4AB4-88CA-0FB0786FF18E}" name="Kunta" dataDxfId="58"/>
    <tableColumn id="2" xr3:uid="{D4CDC854-C542-467B-BD00-34DE136E8B98}" name="2010 _x000a_€/as." dataDxfId="57">
      <calculatedColumnFormula>1000*B31/väestö!D6</calculatedColumnFormula>
    </tableColumn>
    <tableColumn id="3" xr3:uid="{2BCF23EB-90F2-4412-A3CB-A86001880663}" name="2011 _x000a_€/as." dataDxfId="56">
      <calculatedColumnFormula>1000*C31/väestö!E6</calculatedColumnFormula>
    </tableColumn>
    <tableColumn id="4" xr3:uid="{6B61FF2D-92D5-4608-AF1A-9B20FA20D026}" name="2012 _x000a_€/as." dataDxfId="55">
      <calculatedColumnFormula>1000*D31/väestö!F6</calculatedColumnFormula>
    </tableColumn>
    <tableColumn id="5" xr3:uid="{2D82EAD3-29A8-460E-9B99-C3EF29417511}" name="2013 _x000a_€/as." dataDxfId="54">
      <calculatedColumnFormula>1000*E31/väestö!G6</calculatedColumnFormula>
    </tableColumn>
    <tableColumn id="6" xr3:uid="{4D905892-2F3E-4F6C-84C6-F3E04EF1BDFB}" name="2014 _x000a_€/as." dataDxfId="53">
      <calculatedColumnFormula>1000*F31/väestö!H6</calculatedColumnFormula>
    </tableColumn>
    <tableColumn id="7" xr3:uid="{2E58EAA9-7F5A-4275-B00F-B74F2A39C4A2}" name="2016 _x000a_€/as." dataDxfId="52">
      <calculatedColumnFormula>1000*G31/väestö!J6</calculatedColumnFormula>
    </tableColumn>
    <tableColumn id="8" xr3:uid="{F788422B-35D9-4BAC-82A1-503C37B21392}" name="2017 _x000a_€/as." dataDxfId="51">
      <calculatedColumnFormula>1000*H31/väestö!K6</calculatedColumnFormula>
    </tableColumn>
    <tableColumn id="9" xr3:uid="{07A87E6E-E181-49BC-A0E8-E09840757FF0}" name="2018 _x000a_€/as." dataDxfId="50">
      <calculatedColumnFormula>1000*I31/väestö!L6</calculatedColumnFormula>
    </tableColumn>
    <tableColumn id="10" xr3:uid="{33907D6A-0C32-4A47-AC0B-DF3F019FFA16}" name="2019 _x000a_€/as." dataDxfId="49">
      <calculatedColumnFormula>1000*J31/väestö!M6</calculatedColumnFormula>
    </tableColumn>
    <tableColumn id="11" xr3:uid="{097BB5C8-ABF2-434B-933F-0557F5B167D2}" name="2020 _x000a_€/as." dataDxfId="48">
      <calculatedColumnFormula>1000*K31/väestö!N6</calculatedColumnFormula>
    </tableColumn>
    <tableColumn id="12" xr3:uid="{75885656-D169-4911-A0ED-DCF042863A21}" name="2021 _x000a_€/as." dataDxfId="47">
      <calculatedColumnFormula>1000*L31/väestö!N6</calculatedColumnFormula>
    </tableColumn>
  </tableColumns>
  <tableStyleInfo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5D42199-582E-4126-9175-101D2A86131D}" name="Taulukko15" displayName="Taulukko15" ref="A51:M72" totalsRowShown="0" headerRowDxfId="46" dataDxfId="44" headerRowBorderDxfId="45">
  <autoFilter ref="A51:M72" xr:uid="{75D42199-582E-4126-9175-101D2A86131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9C245F0-EA33-434E-B437-9B8FB2961562}" name="Kunta" dataDxfId="43"/>
    <tableColumn id="2" xr3:uid="{8AA248A1-76C6-49F3-BD05-AC54069AA958}" name="2010 _x000a_€/as. " dataDxfId="42">
      <calculatedColumnFormula>1000*B6/väestö!D6</calculatedColumnFormula>
    </tableColumn>
    <tableColumn id="3" xr3:uid="{50D4D4E1-5C27-4E6B-AB99-698FBE383D8E}" name="2011 _x000a_€/as. " dataDxfId="41">
      <calculatedColumnFormula>1000*C6/väestö!E6</calculatedColumnFormula>
    </tableColumn>
    <tableColumn id="4" xr3:uid="{124E57A5-810E-45EA-BAB7-BA6D4819F184}" name="2012 _x000a_€/as. " dataDxfId="40">
      <calculatedColumnFormula>1000*D6/väestö!F6</calculatedColumnFormula>
    </tableColumn>
    <tableColumn id="5" xr3:uid="{92756BC0-AF57-4153-8F13-F991419E4996}" name="2013 _x000a_€/as. " dataDxfId="39">
      <calculatedColumnFormula>1000*E6/väestö!G6</calculatedColumnFormula>
    </tableColumn>
    <tableColumn id="6" xr3:uid="{50AFD0F6-88A3-42AD-85C2-1A0F8D42D9D7}" name="2014 _x000a_€/as. " dataDxfId="38">
      <calculatedColumnFormula>1000*F6/väestö!H6</calculatedColumnFormula>
    </tableColumn>
    <tableColumn id="7" xr3:uid="{783445B8-37AF-4839-B858-A3589EB8372A}" name="2015 _x000a_€/as. " dataDxfId="37">
      <calculatedColumnFormula>1000*G6/väestö!I6</calculatedColumnFormula>
    </tableColumn>
    <tableColumn id="8" xr3:uid="{60FA4955-5EDC-4873-9808-013ED87C1A1C}" name="2016 _x000a_€/as. " dataDxfId="36">
      <calculatedColumnFormula>1000*H6/väestö!J6</calculatedColumnFormula>
    </tableColumn>
    <tableColumn id="9" xr3:uid="{018C401A-ED71-480C-AF8D-7CD6D2467E4E}" name="2017 _x000a_€/as. " dataDxfId="35">
      <calculatedColumnFormula>1000*I6/väestö!K6</calculatedColumnFormula>
    </tableColumn>
    <tableColumn id="10" xr3:uid="{6581C394-C943-4B53-9588-6F352FCAD9AB}" name="2018 _x000a_€/as. " dataDxfId="34">
      <calculatedColumnFormula>1000*J6/väestö!L6</calculatedColumnFormula>
    </tableColumn>
    <tableColumn id="11" xr3:uid="{C7804DC2-59F8-4FC5-B35D-A24DDD48EDCE}" name="2019 _x000a_€/as. " dataDxfId="33">
      <calculatedColumnFormula>1000*K6/väestö!M6</calculatedColumnFormula>
    </tableColumn>
    <tableColumn id="12" xr3:uid="{6D3F7F16-B4D9-4D90-9A87-A76C3837A8B1}" name="2020 _x000a_€/as. " dataDxfId="32">
      <calculatedColumnFormula>1000*L6/väestö!N6</calculatedColumnFormula>
    </tableColumn>
    <tableColumn id="13" xr3:uid="{3ABAB61A-37AA-4466-A21B-1B6A64ADEF38}" name="2021 _x000a_€/as. " dataDxfId="31">
      <calculatedColumnFormula>1000*M6/väestö!N6</calculatedColumnFormula>
    </tableColumn>
  </tableColumns>
  <tableStyleInfo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D78E9CB-6BB5-45DA-82A0-A73F789D4A76}" name="Taulukko16" displayName="Taulukko16" ref="A5:M26" totalsRowShown="0" headerRowDxfId="30" dataDxfId="28" headerRowBorderDxfId="29">
  <autoFilter ref="A5:M26" xr:uid="{AD78E9CB-6BB5-45DA-82A0-A73F789D4A7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1B8E0A59-98B0-4AD9-A74A-8781EA7B3434}" name="Kunta" dataDxfId="27"/>
    <tableColumn id="2" xr3:uid="{A105C4A7-121D-4F24-8C8A-B878BAD946F7}" name="2010 _x000a_1 000 €" dataDxfId="26"/>
    <tableColumn id="3" xr3:uid="{629894E4-9E06-4B54-B2B1-956B288D9751}" name="2011 _x000a_1 000 €" dataDxfId="25"/>
    <tableColumn id="4" xr3:uid="{23C6D199-E806-40F3-AC5C-0A63E2BF0DDE}" name="2012 _x000a_1 000 €" dataDxfId="24"/>
    <tableColumn id="5" xr3:uid="{0A449D6B-052F-4486-9B84-36C2DC748CF5}" name="2013 _x000a_1 000 €" dataDxfId="23"/>
    <tableColumn id="6" xr3:uid="{A7DA8B98-9AE1-4292-9981-2E3EADAF3A8D}" name="2014 _x000a_1 000 €" dataDxfId="22"/>
    <tableColumn id="7" xr3:uid="{69EFF077-FF13-4E7F-AE62-4E521EBB6F6D}" name="2015 _x000a_1 000 €" dataDxfId="21"/>
    <tableColumn id="8" xr3:uid="{1E102D0A-51FD-4610-976B-697D0641FB49}" name="2016 _x000a_1 000 €" dataDxfId="20"/>
    <tableColumn id="9" xr3:uid="{487C3CA1-C919-4028-B2C8-F81876AAAF55}" name="2017 _x000a_1 000 €" dataDxfId="19"/>
    <tableColumn id="10" xr3:uid="{B2AAD5D9-99AE-40F5-AE2C-CFBE6EA97EC9}" name="2018 _x000a_1 000 €" dataDxfId="18"/>
    <tableColumn id="11" xr3:uid="{04BD9A97-31D7-4E88-B34C-D7365F5F5210}" name="2019 _x000a_1 000 €" dataDxfId="17"/>
    <tableColumn id="12" xr3:uid="{284DF41B-4022-48D9-8B85-ACEA8832079B}" name="2020 _x000a_1 000 € _x000a_Lähde: KL" dataDxfId="16"/>
    <tableColumn id="13" xr3:uid="{3F3060FC-66CB-437F-804F-1252622BD727}" name="2021 _x000a_1 000 € _x000a_Lähde: KL" dataDxfId="15"/>
  </tableColumns>
  <tableStyleInfo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9FB0E96-3823-4729-BC73-D17561AD5A7F}" name="Taulukko17" displayName="Taulukko17" ref="A28:L49" totalsRowShown="0" headerRowDxfId="14" dataDxfId="12" headerRowBorderDxfId="13">
  <autoFilter ref="A28:L49" xr:uid="{29FB0E96-3823-4729-BC73-D17561AD5A7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32B1E647-E195-4C25-91A0-795C4378AC3F}" name="Kunta" dataDxfId="11"/>
    <tableColumn id="2" xr3:uid="{627F8FB2-3DEA-4453-B7DA-3F6C4ED2B46B}" name="Muutos _x000a_2010–11 _x000a_%" dataDxfId="10" dataCellStyle="Normaali">
      <calculatedColumnFormula>100*(C6-B6)/B6</calculatedColumnFormula>
    </tableColumn>
    <tableColumn id="3" xr3:uid="{738FF87D-2F92-4950-9638-5A808F92262F}" name="Muutos _x000a_2011–12 _x000a_%" dataDxfId="9" dataCellStyle="Normaali">
      <calculatedColumnFormula>100*(D6-C6)/C6</calculatedColumnFormula>
    </tableColumn>
    <tableColumn id="4" xr3:uid="{C1EBC0DE-6FC0-4480-9CC4-B4D590FE2D6F}" name="Muutos _x000a_2012–13 _x000a_%" dataDxfId="8" dataCellStyle="Normaali">
      <calculatedColumnFormula>100*(E6-D6)/D6</calculatedColumnFormula>
    </tableColumn>
    <tableColumn id="5" xr3:uid="{50B4B1C1-2EAA-4996-BEAB-7E5C85869DAA}" name="Muutos _x000a_2013–14 _x000a_%" dataDxfId="7" dataCellStyle="Normaali">
      <calculatedColumnFormula>100*(F6-E6)/E6</calculatedColumnFormula>
    </tableColumn>
    <tableColumn id="6" xr3:uid="{38CF4691-D051-43D8-86EE-E75FCF8CF9F5}" name="Muutos _x000a_2014–15 _x000a_%" dataDxfId="6" dataCellStyle="Normaali">
      <calculatedColumnFormula>100*(G6-F6)/F6</calculatedColumnFormula>
    </tableColumn>
    <tableColumn id="7" xr3:uid="{42443748-772C-469A-A38E-2C2F56360923}" name="Muutos _x000a_2015–16 _x000a_%" dataDxfId="5" dataCellStyle="Normaali">
      <calculatedColumnFormula>100*(H6-G6)/G6</calculatedColumnFormula>
    </tableColumn>
    <tableColumn id="8" xr3:uid="{2C3BCC0C-E44B-4EDE-835C-A6D8B044FF03}" name="Muutos _x000a_2016–17 _x000a_%" dataDxfId="4" dataCellStyle="Normaali">
      <calculatedColumnFormula>100*(I6-H6)/H6</calculatedColumnFormula>
    </tableColumn>
    <tableColumn id="9" xr3:uid="{8AE75CE8-66F3-4A8C-8E52-28E3ABBA8868}" name="Muutos _x000a_2017–18 _x000a_%" dataDxfId="3" dataCellStyle="Normaali">
      <calculatedColumnFormula>100*(J6-I6)/I6</calculatedColumnFormula>
    </tableColumn>
    <tableColumn id="10" xr3:uid="{B601E9F9-FA22-4FD9-866A-9DDC3AFAFA12}" name="Muutos _x000a_2018–19 _x000a_%" dataDxfId="2" dataCellStyle="Normaali">
      <calculatedColumnFormula>100*(K6-J6)/J6</calculatedColumnFormula>
    </tableColumn>
    <tableColumn id="11" xr3:uid="{B6BE4F2B-FB73-46D4-BB07-E2993D0BEF76}" name="Muutos _x000a_2019–20 _x000a_%" dataDxfId="1" dataCellStyle="Normaali">
      <calculatedColumnFormula>100*(L6-K6)/K6</calculatedColumnFormula>
    </tableColumn>
    <tableColumn id="12" xr3:uid="{060C7871-2EC3-45BD-A89B-F749E209ACD6}" name="Muutos _x000a_2020–21 _x000a_%" dataDxfId="0" dataCellStyle="Normaali">
      <calculatedColumnFormula>100*(M6-L6)/L6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921C0F-3B3C-4220-94FE-27169363DADB}" name="Taulukko2" displayName="Taulukko2" ref="A5:M26" totalsRowShown="0" headerRowDxfId="248" dataDxfId="246" headerRowBorderDxfId="247" tableBorderDxfId="245">
  <autoFilter ref="A5:M26" xr:uid="{7B921C0F-3B3C-4220-94FE-27169363DAD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B7A39999-CA44-4E8D-9444-6E2FAA461067}" name="Kunta" dataDxfId="244"/>
    <tableColumn id="2" xr3:uid="{76595DC8-A223-4914-ACF2-7ED09E266CD7}" name="2010 _x000a_1 000€" dataDxfId="243"/>
    <tableColumn id="3" xr3:uid="{E83C5573-41A1-4A9A-BCC0-E39E707FF222}" name="2011 _x000a_1 000€" dataDxfId="242"/>
    <tableColumn id="4" xr3:uid="{696FA1D7-96CD-4972-8AF3-EF5899B41D76}" name="2012 _x000a_1 000€" dataDxfId="241"/>
    <tableColumn id="5" xr3:uid="{A994154A-B691-43E4-B7AA-990699A1044C}" name="2013 _x000a_1 000€" dataDxfId="240"/>
    <tableColumn id="6" xr3:uid="{03FDF508-A79E-41C7-92A2-D0170534B130}" name="2014 _x000a_1 000€" dataDxfId="239"/>
    <tableColumn id="7" xr3:uid="{E1DB6BB6-9992-4551-8984-81ACF56A80DC}" name="2015 _x000a_1 000€" dataDxfId="238"/>
    <tableColumn id="8" xr3:uid="{537563E9-5F5C-4AA2-9CBC-96C663FA0755}" name="2016 _x000a_1 000€" dataDxfId="237"/>
    <tableColumn id="9" xr3:uid="{A934F6FF-8999-43D7-BAC7-27E0370EA72B}" name="2017 _x000a_1 000€" dataDxfId="236"/>
    <tableColumn id="10" xr3:uid="{3F3581A3-4EC3-40CA-A386-6012F85BA826}" name="2018 _x000a_1 000€" dataDxfId="235"/>
    <tableColumn id="11" xr3:uid="{7C3DEBC3-34CF-4F35-964E-497B350F88B0}" name="2019 _x000a_1 000€" dataDxfId="234"/>
    <tableColumn id="12" xr3:uid="{A8BC995D-D06B-40B8-A10E-CFCF0B4D75BF}" name="2020 _x000a_1 000€ _x000a_Lähde: KL _x000a_sis. verokomp." dataDxfId="233"/>
    <tableColumn id="13" xr3:uid="{90EA8D56-75B5-4067-BA1E-FD9456A78980}" name="2021 _x000a_1 000€ _x000a_Lähde: KL _x000a_sis. verokomp." dataDxfId="232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22DEC1-A3BA-4C13-A239-7108B5A015A1}" name="Taulukko3" displayName="Taulukko3" ref="A28:L49" totalsRowShown="0" headerRowDxfId="231" dataDxfId="229" headerRowBorderDxfId="230" tableBorderDxfId="228">
  <autoFilter ref="A28:L49" xr:uid="{B122DEC1-A3BA-4C13-A239-7108B5A015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710EED6-97D2-43A7-806B-435E58DFBBD7}" name="Kunta" dataDxfId="227"/>
    <tableColumn id="2" xr3:uid="{F096D410-0AAC-4313-A876-7F4FE0022B6F}" name="Muutos _x000a_2010–11 _x000a_%" dataDxfId="226" dataCellStyle="Normaali">
      <calculatedColumnFormula>100*(C6-B6)/B6</calculatedColumnFormula>
    </tableColumn>
    <tableColumn id="3" xr3:uid="{F6AFBC51-B53B-4E42-B15D-B5D7C9170BC7}" name="Muutos _x000a_2011–12 _x000a_%" dataDxfId="225" dataCellStyle="Normaali">
      <calculatedColumnFormula>100*(D6-C6)/C6</calculatedColumnFormula>
    </tableColumn>
    <tableColumn id="4" xr3:uid="{D12BCE5A-DB2E-4CA1-AF4E-6163A85BA4DA}" name="Muutos _x000a_2012–13 _x000a_%" dataDxfId="224" dataCellStyle="Normaali">
      <calculatedColumnFormula>100*(E6-D6)/D6</calculatedColumnFormula>
    </tableColumn>
    <tableColumn id="5" xr3:uid="{B02742CF-F989-4858-9728-053F969C9AEF}" name="Muutos _x000a_2013–14 _x000a_%" dataDxfId="223" dataCellStyle="Normaali">
      <calculatedColumnFormula>100*(F6-E6)/E6</calculatedColumnFormula>
    </tableColumn>
    <tableColumn id="6" xr3:uid="{C2E41773-163B-4805-B54E-A7DC075B5169}" name="Muutos _x000a_2014–15 _x000a_%" dataDxfId="222" dataCellStyle="Normaali">
      <calculatedColumnFormula>100*(G6-F6)/F6</calculatedColumnFormula>
    </tableColumn>
    <tableColumn id="7" xr3:uid="{66FAA0DB-30C4-4C35-A714-777DB2135C31}" name="Muutos _x000a_2015–16 _x000a_%" dataDxfId="221" dataCellStyle="Normaali">
      <calculatedColumnFormula>100*(H6-G6)/G6</calculatedColumnFormula>
    </tableColumn>
    <tableColumn id="8" xr3:uid="{899C06F6-8ACA-4CA2-9CFF-68E4C74C9643}" name="Muutos _x000a_2016–17 _x000a_%" dataDxfId="220" dataCellStyle="Normaali">
      <calculatedColumnFormula>100*(I6-H6)/H6</calculatedColumnFormula>
    </tableColumn>
    <tableColumn id="9" xr3:uid="{2B6DC3A5-CD1B-43A3-ACCB-4C516866F314}" name="Muutos _x000a_2017–18 _x000a_%" dataDxfId="219" dataCellStyle="Normaali">
      <calculatedColumnFormula>100*(J6-I6)/I6</calculatedColumnFormula>
    </tableColumn>
    <tableColumn id="10" xr3:uid="{B5CF1527-F798-4B06-BF48-B7F4290578B7}" name="Muutos _x000a_2018–19 _x000a_%" dataDxfId="218" dataCellStyle="Normaali">
      <calculatedColumnFormula>100*(K6-J6)/J6</calculatedColumnFormula>
    </tableColumn>
    <tableColumn id="11" xr3:uid="{DFC235CD-209E-4E3C-9443-E932E9BF9541}" name="Muutos _x000a_2019–20 _x000a_%" dataDxfId="217" dataCellStyle="Normaali">
      <calculatedColumnFormula>100*(L6-K6)/K6</calculatedColumnFormula>
    </tableColumn>
    <tableColumn id="12" xr3:uid="{50A9C501-DD3C-40AF-9956-A572FDAC837B}" name="Muutos _x000a_2020–21 _x000a_%" dataDxfId="216" dataCellStyle="Normaali">
      <calculatedColumnFormula>100*(M6-L6)/L6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E25467-ED7E-4A09-89A0-AEBEACC61C6E}" name="Taulukko4" displayName="Taulukko4" ref="A51:M72" totalsRowShown="0" headerRowDxfId="215" dataDxfId="213" headerRowBorderDxfId="214" tableBorderDxfId="212">
  <autoFilter ref="A51:M72" xr:uid="{EBE25467-ED7E-4A09-89A0-AEBEACC61C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C79CABE4-96E3-4E9F-B9D6-685CECF5F226}" name="Kunta" dataDxfId="211"/>
    <tableColumn id="2" xr3:uid="{46339BF2-7892-4C8F-BE60-2219B75BCFCA}" name="2010 _x000a_€/as." dataDxfId="210">
      <calculatedColumnFormula>1000*B6/väestö!D6</calculatedColumnFormula>
    </tableColumn>
    <tableColumn id="3" xr3:uid="{18457A96-8CB5-4C8E-B2CD-9B26D64DBA41}" name="2011 _x000a_€/as." dataDxfId="209">
      <calculatedColumnFormula>1000*C6/väestö!E6</calculatedColumnFormula>
    </tableColumn>
    <tableColumn id="4" xr3:uid="{A5B73940-BBA9-4CD3-9749-88D40F749B78}" name="2012 _x000a_€/as." dataDxfId="208">
      <calculatedColumnFormula>1000*D6/väestö!F6</calculatedColumnFormula>
    </tableColumn>
    <tableColumn id="5" xr3:uid="{81E3D9A4-F0DE-42D1-9AD5-786A8F3D892A}" name="2013 _x000a_€/as." dataDxfId="207">
      <calculatedColumnFormula>1000*E6/väestö!G6</calculatedColumnFormula>
    </tableColumn>
    <tableColumn id="6" xr3:uid="{D5E113B7-5E1C-46CF-B373-8130EDA37FF3}" name="2014 _x000a_€/as." dataDxfId="206">
      <calculatedColumnFormula>1000*F6/väestö!H6</calculatedColumnFormula>
    </tableColumn>
    <tableColumn id="7" xr3:uid="{975C13C5-5C86-4A2B-8C05-462EC41530EA}" name="2015 _x000a_€/as." dataDxfId="205">
      <calculatedColumnFormula>1000*G6/väestö!I6</calculatedColumnFormula>
    </tableColumn>
    <tableColumn id="8" xr3:uid="{AA99B6A5-5D69-4735-86BB-C599A3FA6DFE}" name="2016 _x000a_€/as." dataDxfId="204">
      <calculatedColumnFormula>1000*H6/väestö!J6</calculatedColumnFormula>
    </tableColumn>
    <tableColumn id="9" xr3:uid="{366F33C8-FFD8-4A93-AB09-91959A4576EA}" name="2017 _x000a_€/as." dataDxfId="203">
      <calculatedColumnFormula>1000*I6/väestö!K6</calculatedColumnFormula>
    </tableColumn>
    <tableColumn id="10" xr3:uid="{5A066379-DBBB-4342-B99E-F9302F018F32}" name="2018 _x000a_€/as." dataDxfId="202">
      <calculatedColumnFormula>1000*J6/väestö!L6</calculatedColumnFormula>
    </tableColumn>
    <tableColumn id="11" xr3:uid="{62DA24D2-5BC0-48BA-95AD-F53303235344}" name="2019 _x000a_€/as." dataDxfId="201">
      <calculatedColumnFormula>1000*K6/väestö!M6</calculatedColumnFormula>
    </tableColumn>
    <tableColumn id="12" xr3:uid="{8D459ADB-4AA0-4C54-B98D-C6C97C0DF980}" name="2020 _x000a_€/as." dataDxfId="200">
      <calculatedColumnFormula>1000*L6/väestö!N6</calculatedColumnFormula>
    </tableColumn>
    <tableColumn id="13" xr3:uid="{4490AE92-2580-416D-B416-5A6C85FDD4BC}" name="2021 _x000a_€/as." dataDxfId="199">
      <calculatedColumnFormula>1000*M6/väestö!N6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BC744A-A772-4AD7-B324-2F5A2C83526E}" name="Taulukko5" displayName="Taulukko5" ref="A5:M26" totalsRowShown="0" headerRowDxfId="198" dataDxfId="196" headerRowBorderDxfId="197" tableBorderDxfId="195">
  <autoFilter ref="A5:M26" xr:uid="{1CBC744A-A772-4AD7-B324-2F5A2C835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5E24628-8872-4873-957B-13F634BFB596}" name="Kunta" dataDxfId="194"/>
    <tableColumn id="2" xr3:uid="{DD90F85B-ECB2-4E19-B077-70D07D48F3C5}" name="2010 _x000a_1 000€" dataDxfId="193" dataCellStyle="Normaali"/>
    <tableColumn id="3" xr3:uid="{8B0F09A6-4D24-4B47-A68C-AEFDFAF46245}" name="2011 _x000a_1 000€" dataDxfId="192" dataCellStyle="Normaali"/>
    <tableColumn id="4" xr3:uid="{3B9BDFB2-FECC-4653-81A0-87547964EE40}" name="2012 _x000a_1 000€" dataDxfId="191" dataCellStyle="Normaali"/>
    <tableColumn id="5" xr3:uid="{3D5E11A6-DC5B-4140-9B46-25C45A0B4F58}" name="2013 _x000a_1 000€" dataDxfId="190" dataCellStyle="Normaali"/>
    <tableColumn id="6" xr3:uid="{4E27BA1A-5262-4DFF-9F01-08AA1762B3D9}" name="2014 _x000a_1 000€" dataDxfId="189" dataCellStyle="Normaali"/>
    <tableColumn id="7" xr3:uid="{406121FC-CD90-418A-8DEB-BAA0569C08B5}" name="2015 _x000a_1 000€" dataDxfId="188" dataCellStyle="Normaali"/>
    <tableColumn id="8" xr3:uid="{CBE7D53D-BFD4-403B-B929-5D108A8B1FC1}" name="2016 _x000a_1 000€" dataDxfId="187" dataCellStyle="Normaali"/>
    <tableColumn id="9" xr3:uid="{62B26251-3E6A-4FC7-A229-F2AC1BC49F67}" name="2017 _x000a_1 000€" dataDxfId="186" dataCellStyle="Normaali"/>
    <tableColumn id="10" xr3:uid="{1C3D9F63-070F-47C2-ACA4-D65F4D0AD937}" name="2018 _x000a_1 000€" dataDxfId="185" dataCellStyle="Normaali"/>
    <tableColumn id="11" xr3:uid="{76559DF2-4AAF-44A6-9440-77B70DA919C4}" name="2019 _x000a_1 000€" dataDxfId="184" dataCellStyle="Normaali"/>
    <tableColumn id="12" xr3:uid="{F92437EE-6AB3-4705-A241-B4A560459420}" name="2020 _x000a_1 000€ _x000a_Lähde: KL " dataDxfId="183" dataCellStyle="Normaali"/>
    <tableColumn id="13" xr3:uid="{A37FFC55-B7F8-4E41-B69B-DFE331D2807B}" name="2021 _x000a_1 000€ _x000a_Lähde: KL " dataDxfId="182" dataCellStyle="Normaali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B492AF-C625-4032-AF33-E990BB0AE0C9}" name="Taulukko6" displayName="Taulukko6" ref="A28:M49" totalsRowShown="0" headerRowDxfId="181" dataDxfId="179" headerRowBorderDxfId="180">
  <autoFilter ref="A28:M49" xr:uid="{49B492AF-C625-4032-AF33-E990BB0AE0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3C58FB2-1D5A-4B17-94B0-2C467281F528}" name="Kunta" dataDxfId="178"/>
    <tableColumn id="2" xr3:uid="{1AF65603-3CF7-453B-B2A3-401AE6B64904}" name="2010 _x000a_€/as." dataDxfId="177">
      <calculatedColumnFormula>1000*B6/väestö!D6</calculatedColumnFormula>
    </tableColumn>
    <tableColumn id="3" xr3:uid="{EC0928D7-42F5-44D9-9716-22D99380DBB1}" name="2011 _x000a_€/as." dataDxfId="176">
      <calculatedColumnFormula>1000*C6/väestö!E6</calculatedColumnFormula>
    </tableColumn>
    <tableColumn id="4" xr3:uid="{9D1B0538-8272-4F0B-A685-06AF6D8AEA42}" name="2012 _x000a_€/as." dataDxfId="175">
      <calculatedColumnFormula>1000*D6/väestö!F6</calculatedColumnFormula>
    </tableColumn>
    <tableColumn id="5" xr3:uid="{0FD892D8-ED7F-4C26-BC8A-DEEA1D4D9741}" name="2013 _x000a_€/as." dataDxfId="174">
      <calculatedColumnFormula>1000*E6/väestö!G6</calculatedColumnFormula>
    </tableColumn>
    <tableColumn id="6" xr3:uid="{A9916A9C-4C7F-45E9-8224-D2FA3EE4E360}" name="2014 _x000a_€/as." dataDxfId="173">
      <calculatedColumnFormula>1000*F6/väestö!H6</calculatedColumnFormula>
    </tableColumn>
    <tableColumn id="7" xr3:uid="{77BD216C-46B2-4D07-9611-E68E95BF659B}" name="2015 _x000a_€/as." dataDxfId="172">
      <calculatedColumnFormula>1000*G6/väestö!I6</calculatedColumnFormula>
    </tableColumn>
    <tableColumn id="8" xr3:uid="{4AEF281C-AECC-4205-BEF3-9550885D2441}" name="2016 _x000a_€/as." dataDxfId="171">
      <calculatedColumnFormula>1000*H6/väestö!J6</calculatedColumnFormula>
    </tableColumn>
    <tableColumn id="9" xr3:uid="{A777E009-CFCC-4FBE-904A-D48D62EE60F5}" name="2017 _x000a_€/as." dataDxfId="170">
      <calculatedColumnFormula>1000*I6/väestö!K6</calculatedColumnFormula>
    </tableColumn>
    <tableColumn id="10" xr3:uid="{5BC502DF-ED64-456B-AF41-08D8D1A66A01}" name="2018 _x000a_€/as." dataDxfId="169">
      <calculatedColumnFormula>1000*J6/väestö!L6</calculatedColumnFormula>
    </tableColumn>
    <tableColumn id="11" xr3:uid="{13E1E7EE-9B15-4B00-B9D5-A4572F0F3921}" name="2019 _x000a_€/as." dataDxfId="168">
      <calculatedColumnFormula>1000*K6/väestö!M6</calculatedColumnFormula>
    </tableColumn>
    <tableColumn id="12" xr3:uid="{9B575A92-AA0B-4AF8-BEB8-8312C7E74883}" name="2020 _x000a_€/as." dataDxfId="167">
      <calculatedColumnFormula>1000*L6/väestö!N6</calculatedColumnFormula>
    </tableColumn>
    <tableColumn id="13" xr3:uid="{62463946-5C98-4B04-92AA-C83DAB2373C5}" name="2021 _x000a_€/as." dataDxfId="166">
      <calculatedColumnFormula>1000*M6/väestö!N6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A277D97-37D6-47AD-8FB8-B34C3A90ED6E}" name="Taulukko7" displayName="Taulukko7" ref="A6:M27" totalsRowShown="0" headerRowDxfId="165" dataDxfId="164" tableBorderDxfId="163">
  <autoFilter ref="A6:M27" xr:uid="{4A277D97-37D6-47AD-8FB8-B34C3A90ED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7C55B3B-36E9-4306-A48B-B08BBA4CC7A1}" name="Kunta" dataDxfId="162"/>
    <tableColumn id="2" xr3:uid="{356E5AAC-879C-4C59-B84B-951B7C836E74}" name="2010 _x000a_1 000€" dataDxfId="161"/>
    <tableColumn id="3" xr3:uid="{C50A6B9C-FF04-4C18-AFA4-A33F6C1105A0}" name="2011 _x000a_1 000€" dataDxfId="160"/>
    <tableColumn id="4" xr3:uid="{6EAD6427-83DB-4EE1-99D9-A05FD101449C}" name="2012 _x000a_1 000€" dataDxfId="159"/>
    <tableColumn id="5" xr3:uid="{05309C99-DA96-4B85-AC87-7DC8BC470F11}" name="2013 _x000a_1 000€" dataDxfId="158"/>
    <tableColumn id="6" xr3:uid="{8A000120-F7BD-4927-9A27-81F3DE259E5D}" name="2014 _x000a_1 000€" dataDxfId="157"/>
    <tableColumn id="7" xr3:uid="{901D14F0-A281-41D9-A81B-D8B3F317D033}" name="2015 _x000a_1 000€" dataDxfId="156"/>
    <tableColumn id="8" xr3:uid="{431AD160-E164-4180-AC3F-17609B9FE34D}" name="2016 _x000a_1 000€" dataDxfId="155"/>
    <tableColumn id="9" xr3:uid="{F9791D15-B4C7-459C-88F8-FC3FCEAA1584}" name="2017 _x000a_1 000€" dataDxfId="154"/>
    <tableColumn id="10" xr3:uid="{25698639-3994-467C-9E35-92CFB02ACBB1}" name="2018 _x000a_1 000€" dataDxfId="153"/>
    <tableColumn id="11" xr3:uid="{69831606-1EC3-4CE6-992D-BA711CDC9AC6}" name="2019 _x000a_1 000€" dataDxfId="152"/>
    <tableColumn id="12" xr3:uid="{E8917073-CC45-40A5-B850-CD2FBB6D47D4}" name="2020 _x000a_1 000€ _x000a_Lähde: KL " dataDxfId="151"/>
    <tableColumn id="13" xr3:uid="{5F1BF9DC-8C0C-4B5D-B169-AEE377963428}" name="2021 _x000a_1 000€ _x000a_Lähde: KL " dataDxfId="150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683A272-DF41-490B-BFFB-EC3B168FD556}" name="Taulukko8" displayName="Taulukko8" ref="A29:M50" totalsRowShown="0" headerRowDxfId="149" dataDxfId="147" headerRowBorderDxfId="148">
  <autoFilter ref="A29:M50" xr:uid="{2683A272-DF41-490B-BFFB-EC3B168FD5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3AA104AF-3E1F-4E36-BC07-A07E080DD57E}" name="Kunta" dataDxfId="146"/>
    <tableColumn id="2" xr3:uid="{20D05CB3-E577-4BC7-B67A-B464D99163F6}" name="2010 _x000a_€/as." dataDxfId="145">
      <calculatedColumnFormula>1000*B7/väestö!D6</calculatedColumnFormula>
    </tableColumn>
    <tableColumn id="3" xr3:uid="{966DEC34-6B8E-4C77-971C-A32189D8F558}" name="2011 _x000a_€/as." dataDxfId="144">
      <calculatedColumnFormula>1000*C7/väestö!E6</calculatedColumnFormula>
    </tableColumn>
    <tableColumn id="4" xr3:uid="{0BB8E3C5-3EC3-4CE8-B8DC-B3ED1AD29DBB}" name="2012 _x000a_€/as." dataDxfId="143">
      <calculatedColumnFormula>1000*D7/väestö!F6</calculatedColumnFormula>
    </tableColumn>
    <tableColumn id="5" xr3:uid="{A3E73233-0654-495D-B9E1-317F83CEE589}" name="2013 _x000a_€/as." dataDxfId="142">
      <calculatedColumnFormula>1000*E7/väestö!G6</calculatedColumnFormula>
    </tableColumn>
    <tableColumn id="6" xr3:uid="{58152659-4801-4341-A9A3-AB03E4B1EF7F}" name="2014 _x000a_€/as." dataDxfId="141">
      <calculatedColumnFormula>1000*F7/väestö!H6</calculatedColumnFormula>
    </tableColumn>
    <tableColumn id="7" xr3:uid="{4956660C-41EE-4055-9D6B-357DD00FC524}" name="2015 _x000a_€/as." dataDxfId="140">
      <calculatedColumnFormula>1000*G7/väestö!I6</calculatedColumnFormula>
    </tableColumn>
    <tableColumn id="8" xr3:uid="{44FE6458-3E05-4846-9496-6B4BFA596CCE}" name="2016 _x000a_€/as." dataDxfId="139">
      <calculatedColumnFormula>1000*H7/väestö!J6</calculatedColumnFormula>
    </tableColumn>
    <tableColumn id="9" xr3:uid="{2E67BB77-0AA9-48B9-ACB1-7B6F0A330EBD}" name="2017 _x000a_€/as." dataDxfId="138">
      <calculatedColumnFormula>1000*I7/väestö!K6</calculatedColumnFormula>
    </tableColumn>
    <tableColumn id="10" xr3:uid="{64840D51-05AB-4FE6-9906-764AE4D7A941}" name="2018 _x000a_€/as." dataDxfId="137">
      <calculatedColumnFormula>1000*J7/väestö!L6</calculatedColumnFormula>
    </tableColumn>
    <tableColumn id="11" xr3:uid="{3F9DB1BE-5FE2-4049-990F-14EBEF0E542B}" name="2019 _x000a_€/as." dataDxfId="136">
      <calculatedColumnFormula>1000*K7/väestö!M6</calculatedColumnFormula>
    </tableColumn>
    <tableColumn id="12" xr3:uid="{F73B551E-1FEA-42DB-B084-A1CF2F68BD6C}" name="2020 _x000a_€/as." dataDxfId="135">
      <calculatedColumnFormula>1000*L7/väestö!N6</calculatedColumnFormula>
    </tableColumn>
    <tableColumn id="13" xr3:uid="{30F0283C-2536-4DC1-BF7B-236C0EE5BD9D}" name="2021 _x000a_€/as." dataDxfId="134">
      <calculatedColumnFormula>1000*M7/väestö!N6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75EC320-49A5-4939-8511-592BD3BE3A96}" name="Taulukko9" displayName="Taulukko9" ref="A5:M26" totalsRowShown="0" headerRowDxfId="133" headerRowBorderDxfId="132" tableBorderDxfId="131">
  <autoFilter ref="A5:M26" xr:uid="{975EC320-49A5-4939-8511-592BD3BE3A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F18F5A66-1B6B-4465-A66A-9587980F4810}" name="Kunta" dataDxfId="130"/>
    <tableColumn id="2" xr3:uid="{A14BD4E2-EF32-4486-99F0-6584C55F87D9}" name="2010 _x000a_1 000€" dataDxfId="129"/>
    <tableColumn id="3" xr3:uid="{D2063AF5-7138-4371-89EC-E8472A802AFE}" name="2011 _x000a_1 000€" dataDxfId="128"/>
    <tableColumn id="4" xr3:uid="{FB1E82BF-6708-4526-9443-A9EA1CCE7944}" name="2012 _x000a_1 000€" dataDxfId="127"/>
    <tableColumn id="5" xr3:uid="{88A7B6F4-0567-424B-BD1B-D3C368F9F11B}" name="2013 _x000a_1 000€" dataDxfId="126"/>
    <tableColumn id="6" xr3:uid="{39C57554-96C7-44C4-A117-97C7E415D5C1}" name="2014 _x000a_1 000€" dataDxfId="125"/>
    <tableColumn id="7" xr3:uid="{21759D4A-1FBD-46DD-98F3-6342FA158705}" name="2015 _x000a_1 000€" dataDxfId="124"/>
    <tableColumn id="8" xr3:uid="{81871D99-962A-4A00-A2BB-C714013651EE}" name="2016 _x000a_1 000€" dataDxfId="123"/>
    <tableColumn id="9" xr3:uid="{8745D2C8-3D7A-4DA3-83FA-367C2861D279}" name="2017 _x000a_1 000€" dataDxfId="122"/>
    <tableColumn id="10" xr3:uid="{9AA54854-FC6B-40C0-BAA2-34118D0974F6}" name="2018 _x000a_1 000€" dataDxfId="121"/>
    <tableColumn id="11" xr3:uid="{B594B9EC-4690-405E-8C1B-4DD25ACB54D3}" name="2019 _x000a_1 000€" dataDxfId="120"/>
    <tableColumn id="12" xr3:uid="{AF67CFE8-4567-4D6C-BAD3-FFDC7F57DABB}" name="2020 _x000a_1 000€ _x000a_Lähde: KL " dataDxfId="119"/>
    <tableColumn id="13" xr3:uid="{35F39194-17A5-4C82-9B4A-6831DFB24850}" name="2021 _x000a_1 000€ _x000a_Lähde: KL " dataDxfId="118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AO26"/>
  <sheetViews>
    <sheetView zoomScaleNormal="100" workbookViewId="0">
      <selection activeCell="A4" sqref="A4"/>
    </sheetView>
  </sheetViews>
  <sheetFormatPr defaultColWidth="8.7109375" defaultRowHeight="15" x14ac:dyDescent="0.25"/>
  <cols>
    <col min="1" max="1" width="15.5703125" style="3" customWidth="1"/>
    <col min="2" max="14" width="9.5703125" style="3" customWidth="1"/>
    <col min="15" max="16384" width="8.7109375" style="3"/>
  </cols>
  <sheetData>
    <row r="1" spans="1:41" ht="18.75" x14ac:dyDescent="0.3">
      <c r="A1" s="8" t="s">
        <v>110</v>
      </c>
    </row>
    <row r="2" spans="1:41" x14ac:dyDescent="0.25">
      <c r="A2" s="3" t="s">
        <v>42</v>
      </c>
    </row>
    <row r="3" spans="1:41" x14ac:dyDescent="0.25">
      <c r="A3" s="9" t="s">
        <v>66</v>
      </c>
    </row>
    <row r="4" spans="1:41" x14ac:dyDescent="0.25">
      <c r="A4" s="10"/>
      <c r="B4" s="11"/>
      <c r="C4" s="11"/>
      <c r="D4" s="11"/>
      <c r="E4" s="11"/>
      <c r="F4" s="11"/>
      <c r="G4" s="11"/>
      <c r="H4" s="11"/>
    </row>
    <row r="5" spans="1:41" s="5" customFormat="1" ht="60" x14ac:dyDescent="0.2">
      <c r="A5" s="19" t="s">
        <v>0</v>
      </c>
      <c r="B5" s="20" t="s">
        <v>53</v>
      </c>
      <c r="C5" s="20" t="s">
        <v>54</v>
      </c>
      <c r="D5" s="20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0" t="s">
        <v>62</v>
      </c>
      <c r="L5" s="20" t="s">
        <v>63</v>
      </c>
      <c r="M5" s="20" t="s">
        <v>64</v>
      </c>
      <c r="N5" s="20" t="s">
        <v>65</v>
      </c>
    </row>
    <row r="6" spans="1:41" s="6" customFormat="1" x14ac:dyDescent="0.25">
      <c r="A6" s="21" t="s">
        <v>21</v>
      </c>
      <c r="B6" s="22">
        <v>5298858</v>
      </c>
      <c r="C6" s="22">
        <v>5323693</v>
      </c>
      <c r="D6" s="22">
        <v>5347269</v>
      </c>
      <c r="E6" s="22">
        <v>5372913</v>
      </c>
      <c r="F6" s="22">
        <v>5398173</v>
      </c>
      <c r="G6" s="22">
        <v>5422604</v>
      </c>
      <c r="H6" s="22">
        <v>5442837</v>
      </c>
      <c r="I6" s="23">
        <v>5458325</v>
      </c>
      <c r="J6" s="23">
        <v>5474083</v>
      </c>
      <c r="K6" s="23">
        <v>5483641</v>
      </c>
      <c r="L6" s="24">
        <v>5488130</v>
      </c>
      <c r="M6" s="24">
        <v>5495408</v>
      </c>
      <c r="N6" s="24">
        <v>5503664</v>
      </c>
    </row>
    <row r="7" spans="1:41" s="4" customFormat="1" x14ac:dyDescent="0.25">
      <c r="A7" s="18" t="s">
        <v>22</v>
      </c>
      <c r="B7" s="2">
        <v>22289</v>
      </c>
      <c r="C7" s="13">
        <v>22169</v>
      </c>
      <c r="D7" s="13">
        <v>22095</v>
      </c>
      <c r="E7" s="14">
        <v>22147</v>
      </c>
      <c r="F7" s="15">
        <v>22135</v>
      </c>
      <c r="G7" s="15">
        <v>22171</v>
      </c>
      <c r="H7" s="14">
        <v>22114</v>
      </c>
      <c r="I7" s="16">
        <v>21945</v>
      </c>
      <c r="J7" s="16">
        <v>21767</v>
      </c>
      <c r="K7" s="16">
        <v>21639</v>
      </c>
      <c r="L7" s="12">
        <v>21472</v>
      </c>
      <c r="M7" s="12">
        <v>21368</v>
      </c>
      <c r="N7" s="12">
        <v>21124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4" customFormat="1" x14ac:dyDescent="0.25">
      <c r="A8" s="18" t="s">
        <v>23</v>
      </c>
      <c r="B8" s="2">
        <v>5476</v>
      </c>
      <c r="C8" s="13">
        <v>5423</v>
      </c>
      <c r="D8" s="13">
        <v>5394</v>
      </c>
      <c r="E8" s="14">
        <v>5342</v>
      </c>
      <c r="F8" s="15">
        <v>5291</v>
      </c>
      <c r="G8" s="15">
        <v>5213</v>
      </c>
      <c r="H8" s="14">
        <v>5178</v>
      </c>
      <c r="I8" s="16">
        <v>5110</v>
      </c>
      <c r="J8" s="16">
        <v>5039</v>
      </c>
      <c r="K8" s="16">
        <v>4917</v>
      </c>
      <c r="L8" s="12">
        <v>4812</v>
      </c>
      <c r="M8" s="12">
        <v>4767</v>
      </c>
      <c r="N8" s="12">
        <v>4689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18" t="s">
        <v>24</v>
      </c>
      <c r="B9" s="2">
        <v>3457</v>
      </c>
      <c r="C9" s="13">
        <v>3429</v>
      </c>
      <c r="D9" s="13">
        <v>3377</v>
      </c>
      <c r="E9" s="14">
        <v>3385</v>
      </c>
      <c r="F9" s="15">
        <v>3315</v>
      </c>
      <c r="G9" s="15">
        <v>3261</v>
      </c>
      <c r="H9" s="14">
        <v>3214</v>
      </c>
      <c r="I9" s="17">
        <v>3194</v>
      </c>
      <c r="J9" s="17">
        <v>3154</v>
      </c>
      <c r="K9" s="17">
        <v>3048</v>
      </c>
      <c r="L9" s="12">
        <v>2990</v>
      </c>
      <c r="M9" s="12">
        <v>2893</v>
      </c>
      <c r="N9" s="12">
        <v>2807</v>
      </c>
      <c r="S9" s="4"/>
      <c r="T9" s="4"/>
    </row>
    <row r="10" spans="1:41" x14ac:dyDescent="0.25">
      <c r="A10" s="18" t="s">
        <v>25</v>
      </c>
      <c r="B10" s="2">
        <v>2618</v>
      </c>
      <c r="C10" s="13">
        <v>2563</v>
      </c>
      <c r="D10" s="13">
        <v>2542</v>
      </c>
      <c r="E10" s="14">
        <v>2524</v>
      </c>
      <c r="F10" s="15">
        <v>2476</v>
      </c>
      <c r="G10" s="15">
        <v>2427</v>
      </c>
      <c r="H10" s="14">
        <v>2398</v>
      </c>
      <c r="I10" s="16">
        <v>2379</v>
      </c>
      <c r="J10" s="16">
        <v>2346</v>
      </c>
      <c r="K10" s="16">
        <v>2309</v>
      </c>
      <c r="L10" s="12">
        <v>2244</v>
      </c>
      <c r="M10" s="12">
        <v>2202</v>
      </c>
      <c r="N10" s="12">
        <v>2155</v>
      </c>
      <c r="S10" s="4"/>
      <c r="T10" s="4"/>
    </row>
    <row r="11" spans="1:41" x14ac:dyDescent="0.25">
      <c r="A11" s="18" t="s">
        <v>26</v>
      </c>
      <c r="B11" s="2">
        <v>9400</v>
      </c>
      <c r="C11" s="13">
        <v>9318</v>
      </c>
      <c r="D11" s="13">
        <v>9157</v>
      </c>
      <c r="E11" s="14">
        <v>9063</v>
      </c>
      <c r="F11" s="15">
        <v>8989</v>
      </c>
      <c r="G11" s="15">
        <v>8866</v>
      </c>
      <c r="H11" s="14">
        <v>8752</v>
      </c>
      <c r="I11" s="16">
        <v>8600</v>
      </c>
      <c r="J11" s="16">
        <v>8444</v>
      </c>
      <c r="K11" s="16">
        <v>8283</v>
      </c>
      <c r="L11" s="12">
        <v>8153</v>
      </c>
      <c r="M11" s="12">
        <v>7998</v>
      </c>
      <c r="N11" s="12">
        <v>7854</v>
      </c>
    </row>
    <row r="12" spans="1:41" x14ac:dyDescent="0.25">
      <c r="A12" s="18" t="s">
        <v>27</v>
      </c>
      <c r="B12" s="2">
        <v>111218</v>
      </c>
      <c r="C12" s="2">
        <v>111799</v>
      </c>
      <c r="D12" s="2">
        <v>112336</v>
      </c>
      <c r="E12" s="2">
        <v>112919</v>
      </c>
      <c r="F12" s="2">
        <v>114055</v>
      </c>
      <c r="G12" s="2">
        <v>115108</v>
      </c>
      <c r="H12" s="2">
        <v>116170</v>
      </c>
      <c r="I12" s="2">
        <v>116923</v>
      </c>
      <c r="J12" s="16">
        <v>117740</v>
      </c>
      <c r="K12" s="16">
        <v>118209</v>
      </c>
      <c r="L12" s="12">
        <v>118664</v>
      </c>
      <c r="M12" s="12">
        <v>119282</v>
      </c>
      <c r="N12" s="12">
        <v>120210</v>
      </c>
      <c r="S12" s="4"/>
      <c r="T12" s="4"/>
    </row>
    <row r="13" spans="1:41" s="7" customFormat="1" x14ac:dyDescent="0.25">
      <c r="A13" s="18" t="s">
        <v>28</v>
      </c>
      <c r="B13" s="2">
        <v>10555</v>
      </c>
      <c r="C13" s="2">
        <v>10477</v>
      </c>
      <c r="D13" s="13">
        <v>10412</v>
      </c>
      <c r="E13" s="14">
        <v>10386</v>
      </c>
      <c r="F13" s="15">
        <v>10289</v>
      </c>
      <c r="G13" s="15">
        <v>10176</v>
      </c>
      <c r="H13" s="14">
        <v>10093</v>
      </c>
      <c r="I13" s="16">
        <v>9982</v>
      </c>
      <c r="J13" s="16">
        <v>9882</v>
      </c>
      <c r="K13" s="16">
        <v>9692</v>
      </c>
      <c r="L13" s="12">
        <v>9617</v>
      </c>
      <c r="M13" s="12">
        <v>9485</v>
      </c>
      <c r="N13" s="12">
        <v>9358</v>
      </c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x14ac:dyDescent="0.25">
      <c r="A14" s="18" t="s">
        <v>29</v>
      </c>
      <c r="B14" s="2">
        <v>10760</v>
      </c>
      <c r="C14" s="13">
        <v>10633</v>
      </c>
      <c r="D14" s="13">
        <v>10556</v>
      </c>
      <c r="E14" s="14">
        <v>10405</v>
      </c>
      <c r="F14" s="15">
        <v>10274</v>
      </c>
      <c r="G14" s="15">
        <v>10170</v>
      </c>
      <c r="H14" s="14">
        <v>10015</v>
      </c>
      <c r="I14" s="16">
        <v>9953</v>
      </c>
      <c r="J14" s="16">
        <v>9865</v>
      </c>
      <c r="K14" s="16">
        <v>9782</v>
      </c>
      <c r="L14" s="12">
        <v>9650</v>
      </c>
      <c r="M14" s="12">
        <v>9454</v>
      </c>
      <c r="N14" s="12">
        <v>9402</v>
      </c>
    </row>
    <row r="15" spans="1:41" x14ac:dyDescent="0.25">
      <c r="A15" s="18" t="s">
        <v>30</v>
      </c>
      <c r="B15" s="2">
        <v>5249</v>
      </c>
      <c r="C15" s="13">
        <v>5147</v>
      </c>
      <c r="D15" s="13">
        <v>5087</v>
      </c>
      <c r="E15" s="14">
        <v>5006</v>
      </c>
      <c r="F15" s="15">
        <v>4926</v>
      </c>
      <c r="G15" s="15">
        <v>4824</v>
      </c>
      <c r="H15" s="14">
        <v>4787</v>
      </c>
      <c r="I15" s="16">
        <v>4740</v>
      </c>
      <c r="J15" s="16">
        <v>4697</v>
      </c>
      <c r="K15" s="16">
        <v>4624</v>
      </c>
      <c r="L15" s="12">
        <v>4498</v>
      </c>
      <c r="M15" s="12">
        <v>4391</v>
      </c>
      <c r="N15" s="12">
        <v>4321</v>
      </c>
    </row>
    <row r="16" spans="1:41" x14ac:dyDescent="0.25">
      <c r="A16" s="18" t="s">
        <v>31</v>
      </c>
      <c r="B16" s="2">
        <v>3538</v>
      </c>
      <c r="C16" s="13">
        <v>3520</v>
      </c>
      <c r="D16" s="13">
        <v>3475</v>
      </c>
      <c r="E16" s="14">
        <v>3481</v>
      </c>
      <c r="F16" s="15">
        <v>3444</v>
      </c>
      <c r="G16" s="15">
        <v>3426</v>
      </c>
      <c r="H16" s="14">
        <v>3374</v>
      </c>
      <c r="I16" s="16">
        <v>3303</v>
      </c>
      <c r="J16" s="16">
        <v>3288</v>
      </c>
      <c r="K16" s="16">
        <v>3255</v>
      </c>
      <c r="L16" s="12">
        <v>3196</v>
      </c>
      <c r="M16" s="12">
        <v>3121</v>
      </c>
      <c r="N16" s="12">
        <v>3053</v>
      </c>
    </row>
    <row r="17" spans="1:41" x14ac:dyDescent="0.25">
      <c r="A17" s="18" t="s">
        <v>32</v>
      </c>
      <c r="B17" s="2">
        <v>1949</v>
      </c>
      <c r="C17" s="13">
        <v>1918</v>
      </c>
      <c r="D17" s="13">
        <v>1872</v>
      </c>
      <c r="E17" s="14">
        <v>1848</v>
      </c>
      <c r="F17" s="15">
        <v>1813</v>
      </c>
      <c r="G17" s="15">
        <v>1784</v>
      </c>
      <c r="H17" s="14">
        <v>1768</v>
      </c>
      <c r="I17" s="16">
        <v>1735</v>
      </c>
      <c r="J17" s="16">
        <v>1723</v>
      </c>
      <c r="K17" s="16">
        <v>1698</v>
      </c>
      <c r="L17" s="12">
        <v>1651</v>
      </c>
      <c r="M17" s="12">
        <v>1602</v>
      </c>
      <c r="N17" s="12">
        <v>1561</v>
      </c>
    </row>
    <row r="18" spans="1:41" x14ac:dyDescent="0.25">
      <c r="A18" s="18" t="s">
        <v>33</v>
      </c>
      <c r="B18" s="2">
        <v>20769</v>
      </c>
      <c r="C18" s="13">
        <v>20964</v>
      </c>
      <c r="D18" s="13">
        <v>21010</v>
      </c>
      <c r="E18" s="14">
        <v>21311</v>
      </c>
      <c r="F18" s="15">
        <v>21431</v>
      </c>
      <c r="G18" s="15">
        <v>21567</v>
      </c>
      <c r="H18" s="14">
        <v>21667</v>
      </c>
      <c r="I18" s="16">
        <v>21794</v>
      </c>
      <c r="J18" s="16">
        <v>21768</v>
      </c>
      <c r="K18" s="16">
        <v>21657</v>
      </c>
      <c r="L18" s="12">
        <v>21674</v>
      </c>
      <c r="M18" s="12">
        <v>21423</v>
      </c>
      <c r="N18" s="12">
        <v>21251</v>
      </c>
    </row>
    <row r="19" spans="1:41" s="4" customFormat="1" x14ac:dyDescent="0.25">
      <c r="A19" s="18" t="s">
        <v>34</v>
      </c>
      <c r="B19" s="2">
        <v>4706</v>
      </c>
      <c r="C19" s="13">
        <v>4694</v>
      </c>
      <c r="D19" s="13">
        <v>4671</v>
      </c>
      <c r="E19" s="14">
        <v>4600</v>
      </c>
      <c r="F19" s="15">
        <v>4493</v>
      </c>
      <c r="G19" s="15">
        <v>4454</v>
      </c>
      <c r="H19" s="14">
        <v>4336</v>
      </c>
      <c r="I19" s="16">
        <v>4278</v>
      </c>
      <c r="J19" s="16">
        <v>4199</v>
      </c>
      <c r="K19" s="16">
        <v>4075</v>
      </c>
      <c r="L19" s="12">
        <v>3967</v>
      </c>
      <c r="M19" s="12">
        <v>3897</v>
      </c>
      <c r="N19" s="12">
        <v>3841</v>
      </c>
      <c r="S19" s="3"/>
      <c r="T19" s="3"/>
    </row>
    <row r="20" spans="1:41" s="4" customFormat="1" x14ac:dyDescent="0.25">
      <c r="A20" s="18" t="s">
        <v>35</v>
      </c>
      <c r="B20" s="2">
        <v>7607</v>
      </c>
      <c r="C20" s="13">
        <v>7611</v>
      </c>
      <c r="D20" s="13">
        <v>7598</v>
      </c>
      <c r="E20" s="14">
        <v>7577</v>
      </c>
      <c r="F20" s="15">
        <v>7496</v>
      </c>
      <c r="G20" s="15">
        <v>7456</v>
      </c>
      <c r="H20" s="14">
        <v>7419</v>
      </c>
      <c r="I20" s="16">
        <v>7390</v>
      </c>
      <c r="J20" s="16">
        <v>7312</v>
      </c>
      <c r="K20" s="16">
        <v>7266</v>
      </c>
      <c r="L20" s="12">
        <v>7145</v>
      </c>
      <c r="M20" s="12">
        <v>7064</v>
      </c>
      <c r="N20" s="12">
        <v>6931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5">
      <c r="A21" s="18" t="s">
        <v>36</v>
      </c>
      <c r="B21" s="2">
        <v>1750</v>
      </c>
      <c r="C21" s="13">
        <v>1744</v>
      </c>
      <c r="D21" s="13">
        <v>1706</v>
      </c>
      <c r="E21" s="14">
        <v>1700</v>
      </c>
      <c r="F21" s="15">
        <v>1704</v>
      </c>
      <c r="G21" s="15">
        <v>1669</v>
      </c>
      <c r="H21" s="14">
        <v>1627</v>
      </c>
      <c r="I21" s="16">
        <v>1608</v>
      </c>
      <c r="J21" s="16">
        <v>1611</v>
      </c>
      <c r="K21" s="16">
        <v>1585</v>
      </c>
      <c r="L21" s="12">
        <v>1567</v>
      </c>
      <c r="M21" s="12">
        <v>1520</v>
      </c>
      <c r="N21" s="12">
        <v>1503</v>
      </c>
      <c r="S21" s="4"/>
      <c r="T21" s="4"/>
    </row>
    <row r="22" spans="1:41" x14ac:dyDescent="0.25">
      <c r="A22" s="18" t="s">
        <v>37</v>
      </c>
      <c r="B22" s="2">
        <v>2877</v>
      </c>
      <c r="C22" s="13">
        <v>2864</v>
      </c>
      <c r="D22" s="13">
        <v>2864</v>
      </c>
      <c r="E22" s="14">
        <v>2820</v>
      </c>
      <c r="F22" s="15">
        <v>2795</v>
      </c>
      <c r="G22" s="15">
        <v>2802</v>
      </c>
      <c r="H22" s="14">
        <v>2751</v>
      </c>
      <c r="I22" s="16">
        <v>2719</v>
      </c>
      <c r="J22" s="16">
        <v>2643</v>
      </c>
      <c r="K22" s="16">
        <v>2597</v>
      </c>
      <c r="L22" s="12">
        <v>2551</v>
      </c>
      <c r="M22" s="12">
        <v>2477</v>
      </c>
      <c r="N22" s="12">
        <v>2433</v>
      </c>
      <c r="O22" s="4"/>
      <c r="P22" s="4"/>
      <c r="Q22" s="4"/>
      <c r="R22" s="4"/>
    </row>
    <row r="23" spans="1:41" x14ac:dyDescent="0.25">
      <c r="A23" s="18" t="s">
        <v>38</v>
      </c>
      <c r="B23" s="2">
        <v>23182</v>
      </c>
      <c r="C23" s="13">
        <v>22935</v>
      </c>
      <c r="D23" s="13">
        <v>22777</v>
      </c>
      <c r="E23" s="14">
        <v>22606</v>
      </c>
      <c r="F23" s="15">
        <v>22340</v>
      </c>
      <c r="G23" s="15">
        <v>22107</v>
      </c>
      <c r="H23" s="14">
        <v>21860</v>
      </c>
      <c r="I23" s="16">
        <v>21638</v>
      </c>
      <c r="J23" s="16">
        <v>21468</v>
      </c>
      <c r="K23" s="16">
        <v>21155</v>
      </c>
      <c r="L23" s="12">
        <v>20829</v>
      </c>
      <c r="M23" s="12">
        <v>20466</v>
      </c>
      <c r="N23" s="12">
        <v>20278</v>
      </c>
      <c r="O23" s="4"/>
      <c r="P23" s="4"/>
      <c r="Q23" s="4"/>
      <c r="R23" s="4"/>
    </row>
    <row r="24" spans="1:41" x14ac:dyDescent="0.25">
      <c r="A24" s="18" t="s">
        <v>39</v>
      </c>
      <c r="B24" s="2">
        <v>2437</v>
      </c>
      <c r="C24" s="13">
        <v>2412</v>
      </c>
      <c r="D24" s="13">
        <v>2426</v>
      </c>
      <c r="E24" s="14">
        <v>2390</v>
      </c>
      <c r="F24" s="15">
        <v>2328</v>
      </c>
      <c r="G24" s="15">
        <v>2288</v>
      </c>
      <c r="H24" s="14">
        <v>2244</v>
      </c>
      <c r="I24" s="16">
        <v>2191</v>
      </c>
      <c r="J24" s="16">
        <v>2148</v>
      </c>
      <c r="K24" s="16">
        <v>2094</v>
      </c>
      <c r="L24" s="12">
        <v>2058</v>
      </c>
      <c r="M24" s="12">
        <v>2014</v>
      </c>
      <c r="N24" s="12">
        <v>1972</v>
      </c>
      <c r="S24" s="4"/>
      <c r="T24" s="4"/>
    </row>
    <row r="25" spans="1:41" x14ac:dyDescent="0.25">
      <c r="A25" s="18" t="s">
        <v>40</v>
      </c>
      <c r="B25" s="2">
        <v>4062</v>
      </c>
      <c r="C25" s="13">
        <v>3985</v>
      </c>
      <c r="D25" s="13">
        <v>3982</v>
      </c>
      <c r="E25" s="14">
        <v>3962</v>
      </c>
      <c r="F25" s="15">
        <v>3930</v>
      </c>
      <c r="G25" s="15">
        <v>3874</v>
      </c>
      <c r="H25" s="14">
        <v>3817</v>
      </c>
      <c r="I25" s="16">
        <v>3757</v>
      </c>
      <c r="J25" s="16">
        <v>3721</v>
      </c>
      <c r="K25" s="16">
        <v>3685</v>
      </c>
      <c r="L25" s="12">
        <v>3676</v>
      </c>
      <c r="M25" s="12">
        <v>3579</v>
      </c>
      <c r="N25" s="12">
        <v>3522</v>
      </c>
    </row>
    <row r="26" spans="1:41" x14ac:dyDescent="0.25">
      <c r="A26" s="25" t="s">
        <v>20</v>
      </c>
      <c r="B26" s="26">
        <f t="shared" ref="B26:N26" si="0">SUM(B7:B25)</f>
        <v>253899</v>
      </c>
      <c r="C26" s="26">
        <f t="shared" si="0"/>
        <v>253605</v>
      </c>
      <c r="D26" s="26">
        <f t="shared" si="0"/>
        <v>253337</v>
      </c>
      <c r="E26" s="26">
        <f t="shared" si="0"/>
        <v>253472</v>
      </c>
      <c r="F26" s="26">
        <f t="shared" si="0"/>
        <v>253524</v>
      </c>
      <c r="G26" s="26">
        <f t="shared" si="0"/>
        <v>253643</v>
      </c>
      <c r="H26" s="26">
        <f t="shared" si="0"/>
        <v>253584</v>
      </c>
      <c r="I26" s="26">
        <f t="shared" si="0"/>
        <v>253239</v>
      </c>
      <c r="J26" s="26">
        <f t="shared" si="0"/>
        <v>252815</v>
      </c>
      <c r="K26" s="26">
        <f t="shared" si="0"/>
        <v>251570</v>
      </c>
      <c r="L26" s="26">
        <f t="shared" si="0"/>
        <v>250414</v>
      </c>
      <c r="M26" s="26">
        <f t="shared" si="0"/>
        <v>249003</v>
      </c>
      <c r="N26" s="26">
        <f t="shared" si="0"/>
        <v>248265</v>
      </c>
    </row>
  </sheetData>
  <sortState xmlns:xlrd2="http://schemas.microsoft.com/office/spreadsheetml/2017/richdata2" ref="A7:AO25">
    <sortCondition ref="A7:A25"/>
  </sortState>
  <phoneticPr fontId="21" type="noConversion"/>
  <printOptions gridLines="1"/>
  <pageMargins left="0" right="0" top="0" bottom="0" header="0" footer="0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BE72"/>
  <sheetViews>
    <sheetView tabSelected="1" zoomScaleNormal="100" workbookViewId="0">
      <selection activeCell="A4" sqref="A4"/>
    </sheetView>
  </sheetViews>
  <sheetFormatPr defaultColWidth="8.7109375" defaultRowHeight="15" x14ac:dyDescent="0.25"/>
  <cols>
    <col min="1" max="1" width="15.42578125" style="3" customWidth="1"/>
    <col min="2" max="11" width="9.28515625" style="3" bestFit="1" customWidth="1"/>
    <col min="12" max="13" width="9.85546875" style="3" bestFit="1" customWidth="1"/>
    <col min="14" max="24" width="9.85546875" style="35" customWidth="1"/>
    <col min="25" max="25" width="3.42578125" style="35" customWidth="1"/>
    <col min="26" max="30" width="5.85546875" style="36" bestFit="1" customWidth="1"/>
    <col min="31" max="31" width="10.140625" style="36" bestFit="1" customWidth="1"/>
    <col min="32" max="35" width="5.85546875" style="36" bestFit="1" customWidth="1"/>
    <col min="36" max="37" width="5.85546875" style="4" bestFit="1" customWidth="1"/>
    <col min="38" max="16384" width="8.7109375" style="3"/>
  </cols>
  <sheetData>
    <row r="1" spans="1:57" ht="18.75" x14ac:dyDescent="0.3">
      <c r="A1" s="40" t="s">
        <v>111</v>
      </c>
    </row>
    <row r="2" spans="1:57" x14ac:dyDescent="0.25">
      <c r="A2" s="3" t="s">
        <v>42</v>
      </c>
    </row>
    <row r="3" spans="1:57" x14ac:dyDescent="0.25">
      <c r="A3" s="9" t="s">
        <v>43</v>
      </c>
    </row>
    <row r="4" spans="1:57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41"/>
      <c r="M4" s="41"/>
      <c r="N4" s="42"/>
      <c r="O4" s="42"/>
      <c r="P4" s="42"/>
      <c r="Q4" s="42"/>
      <c r="R4" s="42"/>
      <c r="S4" s="42"/>
      <c r="T4" s="42"/>
      <c r="U4" s="42"/>
      <c r="V4" s="42"/>
      <c r="W4" s="43"/>
      <c r="X4" s="43"/>
      <c r="Y4" s="43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  <c r="AK4" s="45"/>
    </row>
    <row r="5" spans="1:57" ht="48" x14ac:dyDescent="0.25">
      <c r="A5" s="103" t="s">
        <v>0</v>
      </c>
      <c r="B5" s="104" t="s">
        <v>67</v>
      </c>
      <c r="C5" s="105" t="s">
        <v>68</v>
      </c>
      <c r="D5" s="105" t="s">
        <v>69</v>
      </c>
      <c r="E5" s="105" t="s">
        <v>70</v>
      </c>
      <c r="F5" s="105" t="s">
        <v>71</v>
      </c>
      <c r="G5" s="105" t="s">
        <v>72</v>
      </c>
      <c r="H5" s="105" t="s">
        <v>73</v>
      </c>
      <c r="I5" s="105" t="s">
        <v>74</v>
      </c>
      <c r="J5" s="105" t="s">
        <v>75</v>
      </c>
      <c r="K5" s="105" t="s">
        <v>76</v>
      </c>
      <c r="L5" s="105" t="s">
        <v>100</v>
      </c>
      <c r="M5" s="106" t="s">
        <v>101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7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57" s="6" customFormat="1" x14ac:dyDescent="0.25">
      <c r="A6" s="21" t="s">
        <v>21</v>
      </c>
      <c r="B6" s="23">
        <v>7745201.1673498759</v>
      </c>
      <c r="C6" s="23">
        <v>8038506.6659316057</v>
      </c>
      <c r="D6" s="23">
        <v>8493874.7337700054</v>
      </c>
      <c r="E6" s="23">
        <v>8641876.1335767973</v>
      </c>
      <c r="F6" s="23">
        <v>8589077.119006237</v>
      </c>
      <c r="G6" s="23">
        <v>8453997.0091154296</v>
      </c>
      <c r="H6" s="23">
        <v>8983430.8122571837</v>
      </c>
      <c r="I6" s="23">
        <v>8568853.4619393479</v>
      </c>
      <c r="J6" s="23">
        <v>8543084.3979714662</v>
      </c>
      <c r="K6" s="23">
        <v>8460450.4203180857</v>
      </c>
      <c r="L6" s="34">
        <v>10950597.987771172</v>
      </c>
      <c r="M6" s="34">
        <v>10015377.398336107</v>
      </c>
      <c r="Y6" s="38"/>
    </row>
    <row r="7" spans="1:57" s="4" customFormat="1" x14ac:dyDescent="0.25">
      <c r="A7" s="31" t="s">
        <v>1</v>
      </c>
      <c r="B7" s="29">
        <v>42263.204388774051</v>
      </c>
      <c r="C7" s="30">
        <v>44950.992995235443</v>
      </c>
      <c r="D7" s="30">
        <v>46670.166929999999</v>
      </c>
      <c r="E7" s="30">
        <v>46764.121005668021</v>
      </c>
      <c r="F7" s="30">
        <v>46006.289900398253</v>
      </c>
      <c r="G7" s="30">
        <v>47196.957948081275</v>
      </c>
      <c r="H7" s="30">
        <v>50583.99843424643</v>
      </c>
      <c r="I7" s="30">
        <v>52879.131190903943</v>
      </c>
      <c r="J7" s="30">
        <v>54959.098441965965</v>
      </c>
      <c r="K7" s="30">
        <v>54775.160902672542</v>
      </c>
      <c r="L7" s="28">
        <v>64245.11759355534</v>
      </c>
      <c r="M7" s="28">
        <v>63034.204494944039</v>
      </c>
      <c r="Y7" s="39"/>
      <c r="AL7" s="3"/>
      <c r="AW7" s="3"/>
      <c r="AX7" s="3"/>
      <c r="AY7" s="3"/>
      <c r="AZ7" s="3"/>
      <c r="BA7" s="3"/>
      <c r="BB7" s="3"/>
      <c r="BC7" s="3"/>
      <c r="BD7" s="3"/>
      <c r="BE7" s="3"/>
    </row>
    <row r="8" spans="1:57" s="4" customFormat="1" x14ac:dyDescent="0.25">
      <c r="A8" s="31" t="s">
        <v>2</v>
      </c>
      <c r="B8" s="29">
        <v>11722.196546382491</v>
      </c>
      <c r="C8" s="30">
        <v>11971.039188731374</v>
      </c>
      <c r="D8" s="30">
        <v>12440.417370000001</v>
      </c>
      <c r="E8" s="30">
        <v>12942.882613413534</v>
      </c>
      <c r="F8" s="30">
        <v>12861.627389708749</v>
      </c>
      <c r="G8" s="30">
        <v>12614.667503437468</v>
      </c>
      <c r="H8" s="30">
        <v>13234.569044410238</v>
      </c>
      <c r="I8" s="30">
        <v>12827.563869160012</v>
      </c>
      <c r="J8" s="30">
        <v>12560.80246619973</v>
      </c>
      <c r="K8" s="30">
        <v>11745.314399227655</v>
      </c>
      <c r="L8" s="28">
        <v>14015.484806142904</v>
      </c>
      <c r="M8" s="28">
        <v>13174.292571694288</v>
      </c>
      <c r="Y8" s="39"/>
    </row>
    <row r="9" spans="1:57" x14ac:dyDescent="0.25">
      <c r="A9" s="31" t="s">
        <v>3</v>
      </c>
      <c r="B9" s="29">
        <v>12013.019698789891</v>
      </c>
      <c r="C9" s="30">
        <v>12277.569412121647</v>
      </c>
      <c r="D9" s="30">
        <v>12879.62761</v>
      </c>
      <c r="E9" s="30">
        <v>13548.315074672189</v>
      </c>
      <c r="F9" s="30">
        <v>13792.968959604797</v>
      </c>
      <c r="G9" s="30">
        <v>13204.373961123822</v>
      </c>
      <c r="H9" s="30">
        <v>13571.689994737548</v>
      </c>
      <c r="I9" s="30">
        <v>13229.93768096506</v>
      </c>
      <c r="J9" s="30">
        <v>13519.383161024141</v>
      </c>
      <c r="K9" s="30">
        <v>12832.211536475479</v>
      </c>
      <c r="L9" s="28">
        <v>13433.220408456651</v>
      </c>
      <c r="M9" s="28">
        <v>12991.179951713904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9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57" x14ac:dyDescent="0.25">
      <c r="A10" s="31" t="s">
        <v>4</v>
      </c>
      <c r="B10" s="29">
        <v>7708.0835082378371</v>
      </c>
      <c r="C10" s="30">
        <v>7734.4244469086398</v>
      </c>
      <c r="D10" s="30">
        <v>7882.5238899999995</v>
      </c>
      <c r="E10" s="30">
        <v>8189.6762893906862</v>
      </c>
      <c r="F10" s="30">
        <v>8278.0836658092139</v>
      </c>
      <c r="G10" s="30">
        <v>7864.6346198429201</v>
      </c>
      <c r="H10" s="30">
        <v>8239.5510506486844</v>
      </c>
      <c r="I10" s="30">
        <v>8054.8244767879514</v>
      </c>
      <c r="J10" s="30">
        <v>7920.6832944746484</v>
      </c>
      <c r="K10" s="30">
        <v>8513.5361730754412</v>
      </c>
      <c r="L10" s="28">
        <v>9244.7018654317199</v>
      </c>
      <c r="M10" s="28">
        <v>9147.6702236703568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9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57" x14ac:dyDescent="0.25">
      <c r="A11" s="31" t="s">
        <v>5</v>
      </c>
      <c r="B11" s="29">
        <v>28841.454459582699</v>
      </c>
      <c r="C11" s="30">
        <v>29348.960455783268</v>
      </c>
      <c r="D11" s="30">
        <v>29899.823840000001</v>
      </c>
      <c r="E11" s="30">
        <v>31033.66156949833</v>
      </c>
      <c r="F11" s="30">
        <v>31180.450497588328</v>
      </c>
      <c r="G11" s="30">
        <v>31187.532016926722</v>
      </c>
      <c r="H11" s="30">
        <v>32119.731749678129</v>
      </c>
      <c r="I11" s="30">
        <v>31835.072318537339</v>
      </c>
      <c r="J11" s="30">
        <v>31264.243307662218</v>
      </c>
      <c r="K11" s="30">
        <v>30145.490527233087</v>
      </c>
      <c r="L11" s="28">
        <v>34620.199922979213</v>
      </c>
      <c r="M11" s="28">
        <v>33430.011977851536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9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x14ac:dyDescent="0.25">
      <c r="A12" s="31" t="s">
        <v>6</v>
      </c>
      <c r="B12" s="29">
        <v>176710.33741296118</v>
      </c>
      <c r="C12" s="29">
        <v>180612.72326326126</v>
      </c>
      <c r="D12" s="29">
        <v>189408.62577000001</v>
      </c>
      <c r="E12" s="29">
        <v>188640.47453635768</v>
      </c>
      <c r="F12" s="29">
        <v>184524.34493052575</v>
      </c>
      <c r="G12" s="29">
        <v>186907.41181646599</v>
      </c>
      <c r="H12" s="29">
        <v>205076.80069208771</v>
      </c>
      <c r="I12" s="29">
        <v>201093.24671656924</v>
      </c>
      <c r="J12" s="30">
        <v>200544.80938209652</v>
      </c>
      <c r="K12" s="30">
        <v>201607.08685011754</v>
      </c>
      <c r="L12" s="28">
        <v>251411.89386928838</v>
      </c>
      <c r="M12" s="28">
        <v>233833.86533625101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9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57" s="7" customFormat="1" x14ac:dyDescent="0.25">
      <c r="A13" s="31" t="s">
        <v>7</v>
      </c>
      <c r="B13" s="29">
        <v>28441.38189261116</v>
      </c>
      <c r="C13" s="30">
        <v>29712.23271594218</v>
      </c>
      <c r="D13" s="30">
        <v>30584.78847</v>
      </c>
      <c r="E13" s="30">
        <v>31603.105877073282</v>
      </c>
      <c r="F13" s="30">
        <v>31521.860279574899</v>
      </c>
      <c r="G13" s="30">
        <v>30796.324259617984</v>
      </c>
      <c r="H13" s="30">
        <v>32018.086517439191</v>
      </c>
      <c r="I13" s="30">
        <v>31704.073259775629</v>
      </c>
      <c r="J13" s="30">
        <v>30749.699499352573</v>
      </c>
      <c r="K13" s="30">
        <v>29761.077365062116</v>
      </c>
      <c r="L13" s="28">
        <v>34096.602046744723</v>
      </c>
      <c r="M13" s="28">
        <v>32627.76832050872</v>
      </c>
      <c r="Y13" s="39"/>
      <c r="AL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x14ac:dyDescent="0.25">
      <c r="A14" s="31" t="s">
        <v>8</v>
      </c>
      <c r="B14" s="29">
        <v>23518.633422321738</v>
      </c>
      <c r="C14" s="30">
        <v>24685.676987350824</v>
      </c>
      <c r="D14" s="30">
        <v>25446.171750000001</v>
      </c>
      <c r="E14" s="30">
        <v>26381.861514373701</v>
      </c>
      <c r="F14" s="30">
        <v>26554.586731319523</v>
      </c>
      <c r="G14" s="30">
        <v>26495.05553853407</v>
      </c>
      <c r="H14" s="30">
        <v>27298.182402900107</v>
      </c>
      <c r="I14" s="30">
        <v>26141.02833896596</v>
      </c>
      <c r="J14" s="30">
        <v>25662.450275908701</v>
      </c>
      <c r="K14" s="30">
        <v>24504.953326605024</v>
      </c>
      <c r="L14" s="28">
        <v>29517.306070857183</v>
      </c>
      <c r="M14" s="28">
        <v>28495.517473018655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9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57" x14ac:dyDescent="0.25">
      <c r="A15" s="31" t="s">
        <v>9</v>
      </c>
      <c r="B15" s="29">
        <v>17499.698198738904</v>
      </c>
      <c r="C15" s="30">
        <v>17682.506351716969</v>
      </c>
      <c r="D15" s="30">
        <v>18354.03487</v>
      </c>
      <c r="E15" s="30">
        <v>18819.703871470414</v>
      </c>
      <c r="F15" s="30">
        <v>19139.089894783741</v>
      </c>
      <c r="G15" s="30">
        <v>19195.508684469976</v>
      </c>
      <c r="H15" s="30">
        <v>19748.607823458886</v>
      </c>
      <c r="I15" s="30">
        <v>20333.983248121127</v>
      </c>
      <c r="J15" s="30">
        <v>19989.498985943919</v>
      </c>
      <c r="K15" s="30">
        <v>19945.598524824403</v>
      </c>
      <c r="L15" s="28">
        <v>21882.106993227608</v>
      </c>
      <c r="M15" s="28">
        <v>21449.31273452938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9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57" x14ac:dyDescent="0.25">
      <c r="A16" s="31" t="s">
        <v>10</v>
      </c>
      <c r="B16" s="29">
        <v>11321.882810372921</v>
      </c>
      <c r="C16" s="30">
        <v>11370.569283010616</v>
      </c>
      <c r="D16" s="30">
        <v>12294.9629</v>
      </c>
      <c r="E16" s="30">
        <v>12581.938376672924</v>
      </c>
      <c r="F16" s="30">
        <v>12820.288605235239</v>
      </c>
      <c r="G16" s="30">
        <v>12935.331361353587</v>
      </c>
      <c r="H16" s="30">
        <v>12896.262543881596</v>
      </c>
      <c r="I16" s="30">
        <v>12376.870351019468</v>
      </c>
      <c r="J16" s="30">
        <v>11958.021343608347</v>
      </c>
      <c r="K16" s="30">
        <v>11313.917901162624</v>
      </c>
      <c r="L16" s="28">
        <v>12900.174640314877</v>
      </c>
      <c r="M16" s="28">
        <v>12502.73179213981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9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57" x14ac:dyDescent="0.25">
      <c r="A17" s="31" t="s">
        <v>11</v>
      </c>
      <c r="B17" s="29">
        <v>7914.3071777982977</v>
      </c>
      <c r="C17" s="30">
        <v>7899.2483967544513</v>
      </c>
      <c r="D17" s="30">
        <v>8203.5839400000004</v>
      </c>
      <c r="E17" s="30">
        <v>8621.861221516474</v>
      </c>
      <c r="F17" s="30">
        <v>8988.655280379664</v>
      </c>
      <c r="G17" s="30">
        <v>8583.499471183075</v>
      </c>
      <c r="H17" s="30">
        <v>8766.8846151243233</v>
      </c>
      <c r="I17" s="30">
        <v>8395.423701475338</v>
      </c>
      <c r="J17" s="30">
        <v>8379.5035364755186</v>
      </c>
      <c r="K17" s="30">
        <v>7967.5314138259946</v>
      </c>
      <c r="L17" s="28">
        <v>8741.6097544567274</v>
      </c>
      <c r="M17" s="28">
        <v>8568.0678976989675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9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57" x14ac:dyDescent="0.25">
      <c r="A18" s="31" t="s">
        <v>12</v>
      </c>
      <c r="B18" s="29">
        <v>30682.807929156883</v>
      </c>
      <c r="C18" s="30">
        <v>31374.791505745528</v>
      </c>
      <c r="D18" s="30">
        <v>29197.983680000001</v>
      </c>
      <c r="E18" s="30">
        <v>29867.357205275697</v>
      </c>
      <c r="F18" s="30">
        <v>30538.993779514196</v>
      </c>
      <c r="G18" s="30">
        <v>29282.536103929204</v>
      </c>
      <c r="H18" s="30">
        <v>31830.509075024336</v>
      </c>
      <c r="I18" s="30">
        <v>33873.953170929781</v>
      </c>
      <c r="J18" s="30">
        <v>35102.29423533618</v>
      </c>
      <c r="K18" s="30">
        <v>34228.842463662535</v>
      </c>
      <c r="L18" s="28">
        <v>45611.019250893783</v>
      </c>
      <c r="M18" s="28">
        <v>42671.514973047138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9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s="4" customFormat="1" x14ac:dyDescent="0.25">
      <c r="A19" s="31" t="s">
        <v>13</v>
      </c>
      <c r="B19" s="29">
        <v>13674.96956262919</v>
      </c>
      <c r="C19" s="30">
        <v>13548.494141443649</v>
      </c>
      <c r="D19" s="30">
        <v>13928.829320000001</v>
      </c>
      <c r="E19" s="30">
        <v>14426.628362869023</v>
      </c>
      <c r="F19" s="30">
        <v>14809.149848309466</v>
      </c>
      <c r="G19" s="30">
        <v>15026.73274825843</v>
      </c>
      <c r="H19" s="30">
        <v>15684.299299686851</v>
      </c>
      <c r="I19" s="30">
        <v>15799.256977192998</v>
      </c>
      <c r="J19" s="30">
        <v>15885.452076604535</v>
      </c>
      <c r="K19" s="30">
        <v>15302.758588635183</v>
      </c>
      <c r="L19" s="28">
        <v>16654.171316468375</v>
      </c>
      <c r="M19" s="28">
        <v>16286.855442379814</v>
      </c>
      <c r="Y19" s="39"/>
    </row>
    <row r="20" spans="1:57" s="4" customFormat="1" x14ac:dyDescent="0.25">
      <c r="A20" s="31" t="s">
        <v>14</v>
      </c>
      <c r="B20" s="29">
        <v>22585.35609162891</v>
      </c>
      <c r="C20" s="30">
        <v>23134.43508633057</v>
      </c>
      <c r="D20" s="30">
        <v>24355.556689999998</v>
      </c>
      <c r="E20" s="30">
        <v>23977.531974962792</v>
      </c>
      <c r="F20" s="30">
        <v>23899.724093696041</v>
      </c>
      <c r="G20" s="30">
        <v>23630.291874594561</v>
      </c>
      <c r="H20" s="30">
        <v>24882.596029292119</v>
      </c>
      <c r="I20" s="30">
        <v>24747.250280990054</v>
      </c>
      <c r="J20" s="30">
        <v>24863.89811093688</v>
      </c>
      <c r="K20" s="30">
        <v>25021.912800247894</v>
      </c>
      <c r="L20" s="28">
        <v>27367.79028555594</v>
      </c>
      <c r="M20" s="28">
        <v>26188.919038145934</v>
      </c>
      <c r="Y20" s="39"/>
      <c r="AL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x14ac:dyDescent="0.25">
      <c r="A21" s="31" t="s">
        <v>15</v>
      </c>
      <c r="B21" s="29">
        <v>5459.9365565186763</v>
      </c>
      <c r="C21" s="30">
        <v>5581.6275159087518</v>
      </c>
      <c r="D21" s="30">
        <v>6550.50072</v>
      </c>
      <c r="E21" s="30">
        <v>6697.3700395868882</v>
      </c>
      <c r="F21" s="30">
        <v>6878.5132771338622</v>
      </c>
      <c r="G21" s="30">
        <v>6634.1588382792952</v>
      </c>
      <c r="H21" s="30">
        <v>6614.7581396267142</v>
      </c>
      <c r="I21" s="30">
        <v>6690.8093637429911</v>
      </c>
      <c r="J21" s="30">
        <v>6807.8163589338637</v>
      </c>
      <c r="K21" s="30">
        <v>6840.5698637881305</v>
      </c>
      <c r="L21" s="28">
        <v>7689.0269986418589</v>
      </c>
      <c r="M21" s="28">
        <v>7118.7777466738407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9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57" x14ac:dyDescent="0.25">
      <c r="A22" s="31" t="s">
        <v>16</v>
      </c>
      <c r="B22" s="29">
        <v>8968.3142281619403</v>
      </c>
      <c r="C22" s="30">
        <v>8948.4909553021189</v>
      </c>
      <c r="D22" s="30">
        <v>9684.3582399999996</v>
      </c>
      <c r="E22" s="30">
        <v>10213.005242779853</v>
      </c>
      <c r="F22" s="30">
        <v>10193.865739437173</v>
      </c>
      <c r="G22" s="30">
        <v>9712.7500438987336</v>
      </c>
      <c r="H22" s="30">
        <v>10184.607037168216</v>
      </c>
      <c r="I22" s="30">
        <v>9900.8057851660342</v>
      </c>
      <c r="J22" s="30">
        <v>9858.8228274954326</v>
      </c>
      <c r="K22" s="30">
        <v>9611.1565596714063</v>
      </c>
      <c r="L22" s="28">
        <v>10546.059199656567</v>
      </c>
      <c r="M22" s="28">
        <v>10226.364585134081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9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57" x14ac:dyDescent="0.25">
      <c r="A23" s="31" t="s">
        <v>17</v>
      </c>
      <c r="B23" s="29">
        <v>42182.58182442707</v>
      </c>
      <c r="C23" s="30">
        <v>44375.059664479129</v>
      </c>
      <c r="D23" s="30">
        <v>47276.706230000003</v>
      </c>
      <c r="E23" s="30">
        <v>48447.16901872868</v>
      </c>
      <c r="F23" s="30">
        <v>48565.691913523988</v>
      </c>
      <c r="G23" s="30">
        <v>49933.848846308261</v>
      </c>
      <c r="H23" s="30">
        <v>52278.200889858963</v>
      </c>
      <c r="I23" s="30">
        <v>49757.856705773273</v>
      </c>
      <c r="J23" s="30">
        <v>50669.399950013219</v>
      </c>
      <c r="K23" s="30">
        <v>51017.742394365254</v>
      </c>
      <c r="L23" s="28">
        <v>61070.375657405319</v>
      </c>
      <c r="M23" s="28">
        <v>57903.893977367101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9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57" x14ac:dyDescent="0.25">
      <c r="A24" s="31" t="s">
        <v>18</v>
      </c>
      <c r="B24" s="29">
        <v>9245.2947300813066</v>
      </c>
      <c r="C24" s="30">
        <v>9551.9262151951916</v>
      </c>
      <c r="D24" s="30">
        <v>10316.91488</v>
      </c>
      <c r="E24" s="30">
        <v>10693.1483471872</v>
      </c>
      <c r="F24" s="30">
        <v>10509.153862995541</v>
      </c>
      <c r="G24" s="30">
        <v>10356.825462749384</v>
      </c>
      <c r="H24" s="30">
        <v>10258.225281149555</v>
      </c>
      <c r="I24" s="30">
        <v>10229.904934879278</v>
      </c>
      <c r="J24" s="30">
        <v>9720.2743711581497</v>
      </c>
      <c r="K24" s="30">
        <v>9421.5645419177672</v>
      </c>
      <c r="L24" s="28">
        <v>10532.771665081773</v>
      </c>
      <c r="M24" s="28">
        <v>10579.517443195831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9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57" x14ac:dyDescent="0.25">
      <c r="A25" s="31" t="s">
        <v>19</v>
      </c>
      <c r="B25" s="29">
        <v>9037.9324919184601</v>
      </c>
      <c r="C25" s="30">
        <v>9415.7069503112507</v>
      </c>
      <c r="D25" s="30">
        <v>9902.0484299999989</v>
      </c>
      <c r="E25" s="30">
        <v>10699.08821535147</v>
      </c>
      <c r="F25" s="30">
        <v>11090.384050003462</v>
      </c>
      <c r="G25" s="30">
        <v>10740.084432690855</v>
      </c>
      <c r="H25" s="30">
        <v>10867.646798268073</v>
      </c>
      <c r="I25" s="30">
        <v>11772.934943766293</v>
      </c>
      <c r="J25" s="30">
        <v>11547.777287268589</v>
      </c>
      <c r="K25" s="30">
        <v>10431.382400351957</v>
      </c>
      <c r="L25" s="28">
        <v>12072.637779518182</v>
      </c>
      <c r="M25" s="28">
        <v>11423.003986614425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9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57" x14ac:dyDescent="0.25">
      <c r="A26" s="32" t="s">
        <v>20</v>
      </c>
      <c r="B26" s="33">
        <f>SUM(B7:B25)</f>
        <v>509791.39293109352</v>
      </c>
      <c r="C26" s="33">
        <f t="shared" ref="C26:M26" si="0">SUM(C7:C25)</f>
        <v>524176.47553153289</v>
      </c>
      <c r="D26" s="33">
        <f t="shared" si="0"/>
        <v>545277.62552999996</v>
      </c>
      <c r="E26" s="33">
        <f t="shared" si="0"/>
        <v>554148.90035684884</v>
      </c>
      <c r="F26" s="33">
        <f t="shared" si="0"/>
        <v>552153.72269954195</v>
      </c>
      <c r="G26" s="33">
        <f t="shared" si="0"/>
        <v>552298.52553174575</v>
      </c>
      <c r="H26" s="33">
        <f t="shared" si="0"/>
        <v>586155.20741868764</v>
      </c>
      <c r="I26" s="33">
        <f t="shared" si="0"/>
        <v>581643.92731472186</v>
      </c>
      <c r="J26" s="33">
        <f t="shared" si="0"/>
        <v>581963.92891245906</v>
      </c>
      <c r="K26" s="33">
        <f t="shared" si="0"/>
        <v>574987.80853292206</v>
      </c>
      <c r="L26" s="33">
        <f t="shared" si="0"/>
        <v>685652.27012467722</v>
      </c>
      <c r="M26" s="33">
        <f t="shared" si="0"/>
        <v>651653.46996657865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8" spans="1:57" ht="45" x14ac:dyDescent="0.25">
      <c r="A28" s="110" t="s">
        <v>0</v>
      </c>
      <c r="B28" s="111" t="s">
        <v>77</v>
      </c>
      <c r="C28" s="112" t="s">
        <v>78</v>
      </c>
      <c r="D28" s="112" t="s">
        <v>79</v>
      </c>
      <c r="E28" s="112" t="s">
        <v>80</v>
      </c>
      <c r="F28" s="112" t="s">
        <v>81</v>
      </c>
      <c r="G28" s="112" t="s">
        <v>82</v>
      </c>
      <c r="H28" s="112" t="s">
        <v>83</v>
      </c>
      <c r="I28" s="112" t="s">
        <v>84</v>
      </c>
      <c r="J28" s="112" t="s">
        <v>85</v>
      </c>
      <c r="K28" s="112" t="s">
        <v>86</v>
      </c>
      <c r="L28" s="113" t="s">
        <v>87</v>
      </c>
    </row>
    <row r="29" spans="1:57" x14ac:dyDescent="0.25">
      <c r="A29" s="47" t="s">
        <v>21</v>
      </c>
      <c r="B29" s="48">
        <v>3.786931962699275</v>
      </c>
      <c r="C29" s="48">
        <v>5.6648341136335398</v>
      </c>
      <c r="D29" s="48">
        <v>1.7424485814273543</v>
      </c>
      <c r="E29" s="48">
        <v>-0.61096703718556145</v>
      </c>
      <c r="F29" s="48">
        <v>-1.5726964378035098</v>
      </c>
      <c r="G29" s="48">
        <v>6.2625265016169029</v>
      </c>
      <c r="H29" s="48">
        <v>-4.6149111512294132</v>
      </c>
      <c r="I29" s="48">
        <v>-0.30072942759893495</v>
      </c>
      <c r="J29" s="48">
        <v>-0.96726163296480738</v>
      </c>
      <c r="K29" s="48">
        <v>29.432801372760302</v>
      </c>
      <c r="L29" s="48">
        <v>-8.5403609052167848</v>
      </c>
    </row>
    <row r="30" spans="1:57" x14ac:dyDescent="0.25">
      <c r="A30" s="18" t="s">
        <v>1</v>
      </c>
      <c r="B30" s="46">
        <f t="shared" ref="B30:L30" si="1">100*(C7-B7)/B7</f>
        <v>6.3596422593439756</v>
      </c>
      <c r="C30" s="46">
        <f t="shared" si="1"/>
        <v>3.8245516288077979</v>
      </c>
      <c r="D30" s="46">
        <f t="shared" si="1"/>
        <v>0.20131506238009012</v>
      </c>
      <c r="E30" s="46">
        <f t="shared" si="1"/>
        <v>-1.6205396123620406</v>
      </c>
      <c r="F30" s="46">
        <f t="shared" si="1"/>
        <v>2.5880549165359135</v>
      </c>
      <c r="G30" s="46">
        <f t="shared" si="1"/>
        <v>7.176395753919242</v>
      </c>
      <c r="H30" s="46">
        <f t="shared" si="1"/>
        <v>4.5372703378538377</v>
      </c>
      <c r="I30" s="46">
        <f t="shared" si="1"/>
        <v>3.9334368856268385</v>
      </c>
      <c r="J30" s="46">
        <f t="shared" si="1"/>
        <v>-0.33468077990335343</v>
      </c>
      <c r="K30" s="46">
        <f t="shared" si="1"/>
        <v>17.28877932044696</v>
      </c>
      <c r="L30" s="46">
        <f t="shared" si="1"/>
        <v>-1.884832877530249</v>
      </c>
    </row>
    <row r="31" spans="1:57" x14ac:dyDescent="0.25">
      <c r="A31" s="18" t="s">
        <v>2</v>
      </c>
      <c r="B31" s="46">
        <f t="shared" ref="B31:L31" si="2">100*(C8-B8)/B8</f>
        <v>2.1228328783283987</v>
      </c>
      <c r="C31" s="46">
        <f t="shared" si="2"/>
        <v>3.9209476626762987</v>
      </c>
      <c r="D31" s="46">
        <f t="shared" si="2"/>
        <v>4.0389741635616296</v>
      </c>
      <c r="E31" s="46">
        <f t="shared" si="2"/>
        <v>-0.6277985061888437</v>
      </c>
      <c r="F31" s="46">
        <f t="shared" si="2"/>
        <v>-1.9201293801193955</v>
      </c>
      <c r="G31" s="46">
        <f t="shared" si="2"/>
        <v>4.9141330185979859</v>
      </c>
      <c r="H31" s="46">
        <f t="shared" si="2"/>
        <v>-3.0753186891425743</v>
      </c>
      <c r="I31" s="46">
        <f t="shared" si="2"/>
        <v>-2.079595203588342</v>
      </c>
      <c r="J31" s="46">
        <f t="shared" si="2"/>
        <v>-6.4923245880706926</v>
      </c>
      <c r="K31" s="46">
        <f t="shared" si="2"/>
        <v>19.32830684434067</v>
      </c>
      <c r="L31" s="46">
        <f t="shared" si="2"/>
        <v>-6.0018775381920868</v>
      </c>
    </row>
    <row r="32" spans="1:57" x14ac:dyDescent="0.25">
      <c r="A32" s="18" t="s">
        <v>3</v>
      </c>
      <c r="B32" s="46">
        <f t="shared" ref="B32:L32" si="3">100*(C9-B9)/B9</f>
        <v>2.2021916217985193</v>
      </c>
      <c r="C32" s="46">
        <f t="shared" si="3"/>
        <v>4.903724651590565</v>
      </c>
      <c r="D32" s="46">
        <f t="shared" si="3"/>
        <v>5.1918229697340603</v>
      </c>
      <c r="E32" s="46">
        <f t="shared" si="3"/>
        <v>1.8057882739232616</v>
      </c>
      <c r="F32" s="46">
        <f t="shared" si="3"/>
        <v>-4.2673553475309243</v>
      </c>
      <c r="G32" s="46">
        <f t="shared" si="3"/>
        <v>2.7817754533094425</v>
      </c>
      <c r="H32" s="46">
        <f t="shared" si="3"/>
        <v>-2.5181264374960133</v>
      </c>
      <c r="I32" s="46">
        <f t="shared" si="3"/>
        <v>2.1878068290187702</v>
      </c>
      <c r="J32" s="46">
        <f t="shared" si="3"/>
        <v>-5.0828622605338341</v>
      </c>
      <c r="K32" s="46">
        <f t="shared" si="3"/>
        <v>4.6835954213567019</v>
      </c>
      <c r="L32" s="46">
        <f t="shared" si="3"/>
        <v>-3.2906514097279893</v>
      </c>
    </row>
    <row r="33" spans="1:12" x14ac:dyDescent="0.25">
      <c r="A33" s="18" t="s">
        <v>4</v>
      </c>
      <c r="B33" s="46">
        <f t="shared" ref="B33:L33" si="4">100*(C10-B10)/B10</f>
        <v>0.34173136088434136</v>
      </c>
      <c r="C33" s="46">
        <f t="shared" si="4"/>
        <v>1.9148088407606509</v>
      </c>
      <c r="D33" s="46">
        <f t="shared" si="4"/>
        <v>3.8966250363078405</v>
      </c>
      <c r="E33" s="46">
        <f t="shared" si="4"/>
        <v>1.0794978127896833</v>
      </c>
      <c r="F33" s="46">
        <f t="shared" si="4"/>
        <v>-4.994501899925865</v>
      </c>
      <c r="G33" s="46">
        <f t="shared" si="4"/>
        <v>4.7671182315301577</v>
      </c>
      <c r="H33" s="46">
        <f t="shared" si="4"/>
        <v>-2.2419495033796748</v>
      </c>
      <c r="I33" s="46">
        <f t="shared" si="4"/>
        <v>-1.6653520222553</v>
      </c>
      <c r="J33" s="46">
        <f t="shared" si="4"/>
        <v>7.4848703900881652</v>
      </c>
      <c r="K33" s="46">
        <f t="shared" si="4"/>
        <v>8.5882725754855329</v>
      </c>
      <c r="L33" s="46">
        <f t="shared" si="4"/>
        <v>-1.0495918978651861</v>
      </c>
    </row>
    <row r="34" spans="1:12" x14ac:dyDescent="0.25">
      <c r="A34" s="18" t="s">
        <v>5</v>
      </c>
      <c r="B34" s="46">
        <f t="shared" ref="B34:L34" si="5">100*(C11-B11)/B11</f>
        <v>1.7596407868811479</v>
      </c>
      <c r="C34" s="46">
        <f t="shared" si="5"/>
        <v>1.8769434271672274</v>
      </c>
      <c r="D34" s="46">
        <f t="shared" si="5"/>
        <v>3.792121771572047</v>
      </c>
      <c r="E34" s="46">
        <f t="shared" si="5"/>
        <v>0.47299906187760549</v>
      </c>
      <c r="F34" s="46">
        <f t="shared" si="5"/>
        <v>2.27114080309423E-2</v>
      </c>
      <c r="G34" s="46">
        <f t="shared" si="5"/>
        <v>2.9890141106563521</v>
      </c>
      <c r="H34" s="46">
        <f t="shared" si="5"/>
        <v>-0.88624473379558155</v>
      </c>
      <c r="I34" s="46">
        <f t="shared" si="5"/>
        <v>-1.7930821867262761</v>
      </c>
      <c r="J34" s="46">
        <f t="shared" si="5"/>
        <v>-3.5783779233670052</v>
      </c>
      <c r="K34" s="46">
        <f t="shared" si="5"/>
        <v>14.843710676075165</v>
      </c>
      <c r="L34" s="46">
        <f t="shared" si="5"/>
        <v>-3.4378424959287632</v>
      </c>
    </row>
    <row r="35" spans="1:12" x14ac:dyDescent="0.25">
      <c r="A35" s="18" t="s">
        <v>6</v>
      </c>
      <c r="B35" s="46">
        <f t="shared" ref="B35:L35" si="6">100*(C12-B12)/B12</f>
        <v>2.2083517622290798</v>
      </c>
      <c r="C35" s="46">
        <f t="shared" si="6"/>
        <v>4.8700348169369221</v>
      </c>
      <c r="D35" s="46">
        <f t="shared" si="6"/>
        <v>-0.40555240318099528</v>
      </c>
      <c r="E35" s="46">
        <f t="shared" si="6"/>
        <v>-2.181997058663359</v>
      </c>
      <c r="F35" s="46">
        <f t="shared" si="6"/>
        <v>1.2914647586677364</v>
      </c>
      <c r="G35" s="46">
        <f t="shared" si="6"/>
        <v>9.7210638674207193</v>
      </c>
      <c r="H35" s="46">
        <f t="shared" si="6"/>
        <v>-1.9424693393279402</v>
      </c>
      <c r="I35" s="46">
        <f t="shared" si="6"/>
        <v>-0.27272787297810935</v>
      </c>
      <c r="J35" s="46">
        <f t="shared" si="6"/>
        <v>0.52969581775466379</v>
      </c>
      <c r="K35" s="46">
        <f t="shared" si="6"/>
        <v>24.703896969751685</v>
      </c>
      <c r="L35" s="46">
        <f t="shared" si="6"/>
        <v>-6.9917251178961211</v>
      </c>
    </row>
    <row r="36" spans="1:12" x14ac:dyDescent="0.25">
      <c r="A36" s="18" t="s">
        <v>7</v>
      </c>
      <c r="B36" s="46">
        <f t="shared" ref="B36:L36" si="7">100*(C13-B13)/B13</f>
        <v>4.4683160196979639</v>
      </c>
      <c r="C36" s="46">
        <f t="shared" si="7"/>
        <v>2.9366886103771228</v>
      </c>
      <c r="D36" s="46">
        <f t="shared" si="7"/>
        <v>3.3294897823868523</v>
      </c>
      <c r="E36" s="46">
        <f t="shared" si="7"/>
        <v>-0.25708105340786302</v>
      </c>
      <c r="F36" s="46">
        <f t="shared" si="7"/>
        <v>-2.3016916308934907</v>
      </c>
      <c r="G36" s="46">
        <f t="shared" si="7"/>
        <v>3.967234035859454</v>
      </c>
      <c r="H36" s="46">
        <f t="shared" si="7"/>
        <v>-0.98073711398252916</v>
      </c>
      <c r="I36" s="46">
        <f t="shared" si="7"/>
        <v>-3.0102559775305342</v>
      </c>
      <c r="J36" s="46">
        <f t="shared" si="7"/>
        <v>-3.2150627498368642</v>
      </c>
      <c r="K36" s="46">
        <f t="shared" si="7"/>
        <v>14.567767922179717</v>
      </c>
      <c r="L36" s="46">
        <f t="shared" si="7"/>
        <v>-4.3078595463040763</v>
      </c>
    </row>
    <row r="37" spans="1:12" x14ac:dyDescent="0.25">
      <c r="A37" s="18" t="s">
        <v>8</v>
      </c>
      <c r="B37" s="46">
        <f t="shared" ref="B37:L37" si="8">100*(C14-B14)/B14</f>
        <v>4.9622082374966334</v>
      </c>
      <c r="C37" s="46">
        <f t="shared" si="8"/>
        <v>3.0807126052846852</v>
      </c>
      <c r="D37" s="46">
        <f t="shared" si="8"/>
        <v>3.677133729845627</v>
      </c>
      <c r="E37" s="46">
        <f t="shared" si="8"/>
        <v>0.65471201435772874</v>
      </c>
      <c r="F37" s="46">
        <f t="shared" si="8"/>
        <v>-0.22418421867299973</v>
      </c>
      <c r="G37" s="46">
        <f t="shared" si="8"/>
        <v>3.0312329906158508</v>
      </c>
      <c r="H37" s="46">
        <f t="shared" si="8"/>
        <v>-4.2389417978656834</v>
      </c>
      <c r="I37" s="46">
        <f t="shared" si="8"/>
        <v>-1.8307545397664708</v>
      </c>
      <c r="J37" s="46">
        <f t="shared" si="8"/>
        <v>-4.5104693311001078</v>
      </c>
      <c r="K37" s="46">
        <f t="shared" si="8"/>
        <v>20.454447219086308</v>
      </c>
      <c r="L37" s="46">
        <f t="shared" si="8"/>
        <v>-3.4616593919028151</v>
      </c>
    </row>
    <row r="38" spans="1:12" x14ac:dyDescent="0.25">
      <c r="A38" s="18" t="s">
        <v>9</v>
      </c>
      <c r="B38" s="46">
        <f t="shared" ref="B38:L38" si="9">100*(C15-B15)/B15</f>
        <v>1.0446360325873427</v>
      </c>
      <c r="C38" s="46">
        <f t="shared" si="9"/>
        <v>3.7976998561509068</v>
      </c>
      <c r="D38" s="46">
        <f t="shared" si="9"/>
        <v>2.5371478520592707</v>
      </c>
      <c r="E38" s="46">
        <f t="shared" si="9"/>
        <v>1.6970831501631549</v>
      </c>
      <c r="F38" s="46">
        <f t="shared" si="9"/>
        <v>0.29478303303027803</v>
      </c>
      <c r="G38" s="46">
        <f t="shared" si="9"/>
        <v>2.8813987067526448</v>
      </c>
      <c r="H38" s="46">
        <f t="shared" si="9"/>
        <v>2.964135142563761</v>
      </c>
      <c r="I38" s="46">
        <f t="shared" si="9"/>
        <v>-1.6941307464145683</v>
      </c>
      <c r="J38" s="46">
        <f t="shared" si="9"/>
        <v>-0.21961761598119892</v>
      </c>
      <c r="K38" s="46">
        <f t="shared" si="9"/>
        <v>9.7089514059606437</v>
      </c>
      <c r="L38" s="46">
        <f t="shared" si="9"/>
        <v>-1.9778454553401805</v>
      </c>
    </row>
    <row r="39" spans="1:12" x14ac:dyDescent="0.25">
      <c r="A39" s="18" t="s">
        <v>10</v>
      </c>
      <c r="B39" s="46">
        <f t="shared" ref="B39:L39" si="10">100*(C16-B16)/B16</f>
        <v>0.43002099079394746</v>
      </c>
      <c r="C39" s="46">
        <f t="shared" si="10"/>
        <v>8.1297039223055503</v>
      </c>
      <c r="D39" s="46">
        <f t="shared" si="10"/>
        <v>2.3340898139100839</v>
      </c>
      <c r="E39" s="46">
        <f t="shared" si="10"/>
        <v>1.8943840084626296</v>
      </c>
      <c r="F39" s="46">
        <f t="shared" si="10"/>
        <v>0.89734919127615775</v>
      </c>
      <c r="G39" s="46">
        <f t="shared" si="10"/>
        <v>-0.30203182570734322</v>
      </c>
      <c r="H39" s="46">
        <f t="shared" si="10"/>
        <v>-4.0274629265247395</v>
      </c>
      <c r="I39" s="46">
        <f t="shared" si="10"/>
        <v>-3.3841269685484048</v>
      </c>
      <c r="J39" s="46">
        <f t="shared" si="10"/>
        <v>-5.386371406587271</v>
      </c>
      <c r="K39" s="46">
        <f t="shared" si="10"/>
        <v>14.020401712383373</v>
      </c>
      <c r="L39" s="46">
        <f t="shared" si="10"/>
        <v>-3.0809106020394643</v>
      </c>
    </row>
    <row r="40" spans="1:12" x14ac:dyDescent="0.25">
      <c r="A40" s="18" t="s">
        <v>11</v>
      </c>
      <c r="B40" s="46">
        <f t="shared" ref="B40:L40" si="11">100*(C17-B17)/B17</f>
        <v>-0.19027289067184916</v>
      </c>
      <c r="C40" s="46">
        <f t="shared" si="11"/>
        <v>3.8527151946581513</v>
      </c>
      <c r="D40" s="46">
        <f t="shared" si="11"/>
        <v>5.0987139837381061</v>
      </c>
      <c r="E40" s="46">
        <f t="shared" si="11"/>
        <v>4.2542329253436497</v>
      </c>
      <c r="F40" s="46">
        <f t="shared" si="11"/>
        <v>-4.5074129172687103</v>
      </c>
      <c r="G40" s="46">
        <f t="shared" si="11"/>
        <v>2.136484595320562</v>
      </c>
      <c r="H40" s="46">
        <f t="shared" si="11"/>
        <v>-4.237091395136579</v>
      </c>
      <c r="I40" s="46">
        <f t="shared" si="11"/>
        <v>-0.18962908324712419</v>
      </c>
      <c r="J40" s="46">
        <f t="shared" si="11"/>
        <v>-4.9164263832127038</v>
      </c>
      <c r="K40" s="46">
        <f t="shared" si="11"/>
        <v>9.7154099610762827</v>
      </c>
      <c r="L40" s="46">
        <f t="shared" si="11"/>
        <v>-1.9852391222255512</v>
      </c>
    </row>
    <row r="41" spans="1:12" x14ac:dyDescent="0.25">
      <c r="A41" s="18" t="s">
        <v>12</v>
      </c>
      <c r="B41" s="46">
        <f t="shared" ref="B41:L41" si="12">100*(C18-B18)/B18</f>
        <v>2.2552811274194884</v>
      </c>
      <c r="C41" s="46">
        <f t="shared" si="12"/>
        <v>-6.9380790159096293</v>
      </c>
      <c r="D41" s="46">
        <f t="shared" si="12"/>
        <v>2.2925333907019159</v>
      </c>
      <c r="E41" s="46">
        <f t="shared" si="12"/>
        <v>2.2487311804067569</v>
      </c>
      <c r="F41" s="46">
        <f t="shared" si="12"/>
        <v>-4.1142733275902303</v>
      </c>
      <c r="G41" s="46">
        <f t="shared" si="12"/>
        <v>8.7013398089970728</v>
      </c>
      <c r="H41" s="46">
        <f t="shared" si="12"/>
        <v>6.4197656754061274</v>
      </c>
      <c r="I41" s="46">
        <f t="shared" si="12"/>
        <v>3.6262111428451353</v>
      </c>
      <c r="J41" s="46">
        <f t="shared" si="12"/>
        <v>-2.4883039433769345</v>
      </c>
      <c r="K41" s="46">
        <f t="shared" si="12"/>
        <v>33.253174714612712</v>
      </c>
      <c r="L41" s="46">
        <f t="shared" si="12"/>
        <v>-6.4447239419869859</v>
      </c>
    </row>
    <row r="42" spans="1:12" x14ac:dyDescent="0.25">
      <c r="A42" s="18" t="s">
        <v>13</v>
      </c>
      <c r="B42" s="46">
        <f t="shared" ref="B42:L42" si="13">100*(C19-B19)/B19</f>
        <v>-0.92486802699124271</v>
      </c>
      <c r="C42" s="46">
        <f t="shared" si="13"/>
        <v>2.8072136621658936</v>
      </c>
      <c r="D42" s="46">
        <f t="shared" si="13"/>
        <v>3.5738756749229998</v>
      </c>
      <c r="E42" s="46">
        <f t="shared" si="13"/>
        <v>2.651496079464891</v>
      </c>
      <c r="F42" s="46">
        <f t="shared" si="13"/>
        <v>1.4692463927887269</v>
      </c>
      <c r="G42" s="46">
        <f t="shared" si="13"/>
        <v>4.3759782145898063</v>
      </c>
      <c r="H42" s="46">
        <f t="shared" si="13"/>
        <v>0.73294748658897424</v>
      </c>
      <c r="I42" s="46">
        <f t="shared" si="13"/>
        <v>0.54556425998997671</v>
      </c>
      <c r="J42" s="46">
        <f t="shared" si="13"/>
        <v>-3.6680950920340538</v>
      </c>
      <c r="K42" s="46">
        <f t="shared" si="13"/>
        <v>8.8311706677307118</v>
      </c>
      <c r="L42" s="46">
        <f t="shared" si="13"/>
        <v>-2.2055487908025961</v>
      </c>
    </row>
    <row r="43" spans="1:12" x14ac:dyDescent="0.25">
      <c r="A43" s="18" t="s">
        <v>14</v>
      </c>
      <c r="B43" s="46">
        <f t="shared" ref="B43:L43" si="14">100*(C20-B20)/B20</f>
        <v>2.4311283491570541</v>
      </c>
      <c r="C43" s="46">
        <f t="shared" si="14"/>
        <v>5.2783722581190284</v>
      </c>
      <c r="D43" s="46">
        <f t="shared" si="14"/>
        <v>-1.5521087029491552</v>
      </c>
      <c r="E43" s="46">
        <f t="shared" si="14"/>
        <v>-0.32450329478446055</v>
      </c>
      <c r="F43" s="46">
        <f t="shared" si="14"/>
        <v>-1.1273444749621491</v>
      </c>
      <c r="G43" s="46">
        <f t="shared" si="14"/>
        <v>5.2995712509329502</v>
      </c>
      <c r="H43" s="46">
        <f t="shared" si="14"/>
        <v>-0.54393740967676341</v>
      </c>
      <c r="I43" s="46">
        <f t="shared" si="14"/>
        <v>0.47135673104025633</v>
      </c>
      <c r="J43" s="46">
        <f t="shared" si="14"/>
        <v>0.63551856835154974</v>
      </c>
      <c r="K43" s="46">
        <f t="shared" si="14"/>
        <v>9.3752923848603853</v>
      </c>
      <c r="L43" s="46">
        <f t="shared" si="14"/>
        <v>-4.3075134496049774</v>
      </c>
    </row>
    <row r="44" spans="1:12" x14ac:dyDescent="0.25">
      <c r="A44" s="18" t="s">
        <v>15</v>
      </c>
      <c r="B44" s="46">
        <f t="shared" ref="B44:L44" si="15">100*(C21-B21)/B21</f>
        <v>2.2287980479331275</v>
      </c>
      <c r="C44" s="46">
        <f t="shared" si="15"/>
        <v>17.358256195523012</v>
      </c>
      <c r="D44" s="46">
        <f t="shared" si="15"/>
        <v>2.2421082885842076</v>
      </c>
      <c r="E44" s="46">
        <f t="shared" si="15"/>
        <v>2.7046920877339993</v>
      </c>
      <c r="F44" s="46">
        <f t="shared" si="15"/>
        <v>-3.552431012481589</v>
      </c>
      <c r="G44" s="46">
        <f t="shared" si="15"/>
        <v>-0.29243645088264092</v>
      </c>
      <c r="H44" s="46">
        <f t="shared" si="15"/>
        <v>1.1497204056589836</v>
      </c>
      <c r="I44" s="46">
        <f t="shared" si="15"/>
        <v>1.7487719172649732</v>
      </c>
      <c r="J44" s="46">
        <f t="shared" si="15"/>
        <v>0.48111616305989996</v>
      </c>
      <c r="K44" s="46">
        <f t="shared" si="15"/>
        <v>12.403310714582407</v>
      </c>
      <c r="L44" s="46">
        <f t="shared" si="15"/>
        <v>-7.416403298736542</v>
      </c>
    </row>
    <row r="45" spans="1:12" x14ac:dyDescent="0.25">
      <c r="A45" s="18" t="s">
        <v>16</v>
      </c>
      <c r="B45" s="46">
        <f t="shared" ref="B45:L45" si="16">100*(C22-B22)/B22</f>
        <v>-0.22103677854610765</v>
      </c>
      <c r="C45" s="46">
        <f t="shared" si="16"/>
        <v>8.2233673629839004</v>
      </c>
      <c r="D45" s="46">
        <f t="shared" si="16"/>
        <v>5.4587716571279303</v>
      </c>
      <c r="E45" s="46">
        <f t="shared" si="16"/>
        <v>-0.18740324603485869</v>
      </c>
      <c r="F45" s="46">
        <f t="shared" si="16"/>
        <v>-4.7196589383862433</v>
      </c>
      <c r="G45" s="46">
        <f t="shared" si="16"/>
        <v>4.85811939087107</v>
      </c>
      <c r="H45" s="46">
        <f t="shared" si="16"/>
        <v>-2.7865704682219308</v>
      </c>
      <c r="I45" s="46">
        <f t="shared" si="16"/>
        <v>-0.42403576619493794</v>
      </c>
      <c r="J45" s="46">
        <f t="shared" si="16"/>
        <v>-2.5121281937769067</v>
      </c>
      <c r="K45" s="46">
        <f t="shared" si="16"/>
        <v>9.7272647072260785</v>
      </c>
      <c r="L45" s="46">
        <f t="shared" si="16"/>
        <v>-3.0314130469976632</v>
      </c>
    </row>
    <row r="46" spans="1:12" x14ac:dyDescent="0.25">
      <c r="A46" s="18" t="s">
        <v>17</v>
      </c>
      <c r="B46" s="46">
        <f t="shared" ref="B46:L46" si="17">100*(C23-B23)/B23</f>
        <v>5.1975904395269614</v>
      </c>
      <c r="C46" s="46">
        <f t="shared" si="17"/>
        <v>6.5389130458872442</v>
      </c>
      <c r="D46" s="46">
        <f t="shared" si="17"/>
        <v>2.4757705899273197</v>
      </c>
      <c r="E46" s="46">
        <f t="shared" si="17"/>
        <v>0.24464359258946347</v>
      </c>
      <c r="F46" s="46">
        <f t="shared" si="17"/>
        <v>2.8171264093599491</v>
      </c>
      <c r="G46" s="46">
        <f t="shared" si="17"/>
        <v>4.6949155687285371</v>
      </c>
      <c r="H46" s="46">
        <f t="shared" si="17"/>
        <v>-4.8210231821014942</v>
      </c>
      <c r="I46" s="46">
        <f t="shared" si="17"/>
        <v>1.8319584174014132</v>
      </c>
      <c r="J46" s="46">
        <f t="shared" si="17"/>
        <v>0.68748089516687372</v>
      </c>
      <c r="K46" s="46">
        <f t="shared" si="17"/>
        <v>19.704190721207503</v>
      </c>
      <c r="L46" s="46">
        <f t="shared" si="17"/>
        <v>-5.1849716756314956</v>
      </c>
    </row>
    <row r="47" spans="1:12" x14ac:dyDescent="0.25">
      <c r="A47" s="18" t="s">
        <v>18</v>
      </c>
      <c r="B47" s="46">
        <f t="shared" ref="B47:L47" si="18">100*(C24-B24)/B24</f>
        <v>3.3166220663166284</v>
      </c>
      <c r="C47" s="46">
        <f t="shared" si="18"/>
        <v>8.0087371653673962</v>
      </c>
      <c r="D47" s="46">
        <f t="shared" si="18"/>
        <v>3.6467633160040136</v>
      </c>
      <c r="E47" s="46">
        <f t="shared" si="18"/>
        <v>-1.7206764389466058</v>
      </c>
      <c r="F47" s="46">
        <f t="shared" si="18"/>
        <v>-1.4494830148270095</v>
      </c>
      <c r="G47" s="46">
        <f t="shared" si="18"/>
        <v>-0.95203092834254199</v>
      </c>
      <c r="H47" s="46">
        <f t="shared" si="18"/>
        <v>-0.27607452063192706</v>
      </c>
      <c r="I47" s="46">
        <f t="shared" si="18"/>
        <v>-4.981772235082282</v>
      </c>
      <c r="J47" s="46">
        <f t="shared" si="18"/>
        <v>-3.0730596466156324</v>
      </c>
      <c r="K47" s="46">
        <f t="shared" si="18"/>
        <v>11.794295079337413</v>
      </c>
      <c r="L47" s="46">
        <f t="shared" si="18"/>
        <v>0.44381269812417812</v>
      </c>
    </row>
    <row r="48" spans="1:12" x14ac:dyDescent="0.25">
      <c r="A48" s="18" t="s">
        <v>19</v>
      </c>
      <c r="B48" s="46">
        <f t="shared" ref="B48:L48" si="19">100*(C25-B25)/B25</f>
        <v>4.1798769655625225</v>
      </c>
      <c r="C48" s="46">
        <f t="shared" si="19"/>
        <v>5.1652147019366552</v>
      </c>
      <c r="D48" s="46">
        <f t="shared" si="19"/>
        <v>8.0492414371222338</v>
      </c>
      <c r="E48" s="46">
        <f t="shared" si="19"/>
        <v>3.6572820671816237</v>
      </c>
      <c r="F48" s="46">
        <f t="shared" si="19"/>
        <v>-3.1585886993020527</v>
      </c>
      <c r="G48" s="46">
        <f t="shared" si="19"/>
        <v>1.1877221857673792</v>
      </c>
      <c r="H48" s="46">
        <f t="shared" si="19"/>
        <v>8.3301211596469198</v>
      </c>
      <c r="I48" s="46">
        <f t="shared" si="19"/>
        <v>-1.9125023417964593</v>
      </c>
      <c r="J48" s="46">
        <f t="shared" si="19"/>
        <v>-9.6676170586304657</v>
      </c>
      <c r="K48" s="46">
        <f t="shared" si="19"/>
        <v>15.733824302240597</v>
      </c>
      <c r="L48" s="46">
        <f t="shared" si="19"/>
        <v>-5.3810426914811584</v>
      </c>
    </row>
    <row r="49" spans="1:13" x14ac:dyDescent="0.25">
      <c r="A49" s="25" t="s">
        <v>20</v>
      </c>
      <c r="B49" s="49">
        <f t="shared" ref="B49:L49" si="20">100*(C26-B26)/B26</f>
        <v>2.821758625176269</v>
      </c>
      <c r="C49" s="49">
        <f t="shared" si="20"/>
        <v>4.0255812657501995</v>
      </c>
      <c r="D49" s="49">
        <f t="shared" si="20"/>
        <v>1.6269280842444547</v>
      </c>
      <c r="E49" s="49">
        <f t="shared" si="20"/>
        <v>-0.3600436012815475</v>
      </c>
      <c r="F49" s="49">
        <f t="shared" si="20"/>
        <v>2.6225093891578486E-2</v>
      </c>
      <c r="G49" s="49">
        <f t="shared" si="20"/>
        <v>6.1301416393145587</v>
      </c>
      <c r="H49" s="49">
        <f t="shared" si="20"/>
        <v>-0.76963917523356484</v>
      </c>
      <c r="I49" s="49">
        <f t="shared" si="20"/>
        <v>5.5016752124370627E-2</v>
      </c>
      <c r="J49" s="49">
        <f t="shared" si="20"/>
        <v>-1.1987204073925286</v>
      </c>
      <c r="K49" s="49">
        <f t="shared" si="20"/>
        <v>19.246401393120813</v>
      </c>
      <c r="L49" s="49">
        <f t="shared" si="20"/>
        <v>-4.9586068098215907</v>
      </c>
    </row>
    <row r="51" spans="1:13" ht="30" x14ac:dyDescent="0.25">
      <c r="A51" s="103" t="s">
        <v>0</v>
      </c>
      <c r="B51" s="114" t="s">
        <v>88</v>
      </c>
      <c r="C51" s="114" t="s">
        <v>89</v>
      </c>
      <c r="D51" s="114" t="s">
        <v>90</v>
      </c>
      <c r="E51" s="114" t="s">
        <v>91</v>
      </c>
      <c r="F51" s="114" t="s">
        <v>92</v>
      </c>
      <c r="G51" s="114" t="s">
        <v>93</v>
      </c>
      <c r="H51" s="114" t="s">
        <v>94</v>
      </c>
      <c r="I51" s="114" t="s">
        <v>95</v>
      </c>
      <c r="J51" s="114" t="s">
        <v>96</v>
      </c>
      <c r="K51" s="114" t="s">
        <v>97</v>
      </c>
      <c r="L51" s="114" t="s">
        <v>98</v>
      </c>
      <c r="M51" s="114" t="s">
        <v>99</v>
      </c>
    </row>
    <row r="52" spans="1:13" x14ac:dyDescent="0.25">
      <c r="A52" s="21" t="s">
        <v>21</v>
      </c>
      <c r="B52" s="23">
        <v>1448.4405342895366</v>
      </c>
      <c r="C52" s="23">
        <v>1496.1170348247972</v>
      </c>
      <c r="D52" s="23">
        <v>1573.4721235814422</v>
      </c>
      <c r="E52" s="23">
        <v>1593.6764206969194</v>
      </c>
      <c r="F52" s="23">
        <v>1578.0515049424109</v>
      </c>
      <c r="G52" s="23">
        <v>1548.8262441528179</v>
      </c>
      <c r="H52" s="23">
        <v>1641.0841436377898</v>
      </c>
      <c r="I52" s="23">
        <v>1562.6211602727728</v>
      </c>
      <c r="J52" s="23">
        <v>1556.6476009080445</v>
      </c>
      <c r="K52" s="23">
        <v>1539.5490963215261</v>
      </c>
      <c r="L52" s="23">
        <v>1989.6923191116266</v>
      </c>
      <c r="M52" s="23">
        <v>1819.7654141561163</v>
      </c>
    </row>
    <row r="53" spans="1:13" x14ac:dyDescent="0.25">
      <c r="A53" s="31" t="s">
        <v>1</v>
      </c>
      <c r="B53" s="27">
        <f>1000*B7/väestö!D7</f>
        <v>1912.7949485754266</v>
      </c>
      <c r="C53" s="27">
        <f>1000*C7/väestö!E7</f>
        <v>2029.6651011529977</v>
      </c>
      <c r="D53" s="27">
        <f>1000*D7/väestö!F7</f>
        <v>2108.4331118138693</v>
      </c>
      <c r="E53" s="27">
        <f>1000*E7/väestö!G7</f>
        <v>2109.2472601897985</v>
      </c>
      <c r="F53" s="27">
        <f>1000*F7/väestö!H7</f>
        <v>2080.4146649361605</v>
      </c>
      <c r="G53" s="27">
        <f>1000*G7/väestö!I7</f>
        <v>2150.6930028745169</v>
      </c>
      <c r="H53" s="27">
        <f>1000*H7/väestö!J7</f>
        <v>2323.8847077799619</v>
      </c>
      <c r="I53" s="27">
        <f>1000*I7/väestö!K7</f>
        <v>2443.6956971627128</v>
      </c>
      <c r="J53" s="27">
        <f>1000*J7/väestö!L7</f>
        <v>2559.5705310155536</v>
      </c>
      <c r="K53" s="27">
        <f>1000*K7/väestö!M7</f>
        <v>2563.4201096346192</v>
      </c>
      <c r="L53" s="27">
        <f>1000*L7/väestö!N7</f>
        <v>3041.3329669359655</v>
      </c>
      <c r="M53" s="27">
        <f>1000*M7/väestö!N7</f>
        <v>2984.0089232599903</v>
      </c>
    </row>
    <row r="54" spans="1:13" x14ac:dyDescent="0.25">
      <c r="A54" s="31" t="s">
        <v>2</v>
      </c>
      <c r="B54" s="27">
        <f>1000*B8/väestö!D8</f>
        <v>2173.1917957698352</v>
      </c>
      <c r="C54" s="27">
        <f>1000*C8/väestö!E8</f>
        <v>2240.9283393357123</v>
      </c>
      <c r="D54" s="27">
        <f>1000*D8/väestö!F8</f>
        <v>2351.2412341712343</v>
      </c>
      <c r="E54" s="27">
        <f>1000*E8/väestö!G8</f>
        <v>2482.8088650323298</v>
      </c>
      <c r="F54" s="27">
        <f>1000*F8/väestö!H8</f>
        <v>2483.8986847641459</v>
      </c>
      <c r="G54" s="27">
        <f>1000*G8/väestö!I8</f>
        <v>2468.6237775807176</v>
      </c>
      <c r="H54" s="27">
        <f>1000*H8/väestö!J8</f>
        <v>2626.427673032395</v>
      </c>
      <c r="I54" s="27">
        <f>1000*I8/väestö!K8</f>
        <v>2608.8191720886748</v>
      </c>
      <c r="J54" s="27">
        <f>1000*J8/väestö!L8</f>
        <v>2610.308076932612</v>
      </c>
      <c r="K54" s="27">
        <f>1000*K8/väestö!M8</f>
        <v>2463.879672588138</v>
      </c>
      <c r="L54" s="27">
        <f>1000*L8/väestö!N8</f>
        <v>2989.0136076227136</v>
      </c>
      <c r="M54" s="27">
        <f>1000*M8/väestö!N8</f>
        <v>2809.6166712933009</v>
      </c>
    </row>
    <row r="55" spans="1:13" x14ac:dyDescent="0.25">
      <c r="A55" s="31" t="s">
        <v>3</v>
      </c>
      <c r="B55" s="27">
        <f>1000*B9/väestö!D9</f>
        <v>3557.305211368046</v>
      </c>
      <c r="C55" s="27">
        <f>1000*C9/väestö!E9</f>
        <v>3627.0515249990099</v>
      </c>
      <c r="D55" s="27">
        <f>1000*D9/väestö!F9</f>
        <v>3885.2571975867268</v>
      </c>
      <c r="E55" s="27">
        <f>1000*E9/väestö!G9</f>
        <v>4154.650436881996</v>
      </c>
      <c r="F55" s="27">
        <f>1000*F9/väestö!H9</f>
        <v>4291.5273676430606</v>
      </c>
      <c r="G55" s="27">
        <f>1000*G9/väestö!I9</f>
        <v>4134.1183347288106</v>
      </c>
      <c r="H55" s="27">
        <f>1000*H9/väestö!J9</f>
        <v>4303.0088759472246</v>
      </c>
      <c r="I55" s="27">
        <f>1000*I9/väestö!K9</f>
        <v>4340.5307352247573</v>
      </c>
      <c r="J55" s="27">
        <f>1000*J9/väestö!L9</f>
        <v>4521.5328297739607</v>
      </c>
      <c r="K55" s="27">
        <f>1000*K9/väestö!M9</f>
        <v>4435.6071678103972</v>
      </c>
      <c r="L55" s="27">
        <f>1000*L9/väestö!N9</f>
        <v>4785.6146806044362</v>
      </c>
      <c r="M55" s="27">
        <f>1000*M9/väestö!N9</f>
        <v>4628.1367836529762</v>
      </c>
    </row>
    <row r="56" spans="1:13" x14ac:dyDescent="0.25">
      <c r="A56" s="31" t="s">
        <v>4</v>
      </c>
      <c r="B56" s="27">
        <f>1000*B10/väestö!D10</f>
        <v>3032.2909159078822</v>
      </c>
      <c r="C56" s="27">
        <f>1000*C10/väestö!E10</f>
        <v>3064.351999567607</v>
      </c>
      <c r="D56" s="27">
        <f>1000*D10/väestö!F10</f>
        <v>3183.5718457189014</v>
      </c>
      <c r="E56" s="27">
        <f>1000*E10/väestö!G10</f>
        <v>3374.4030858634883</v>
      </c>
      <c r="F56" s="27">
        <f>1000*F10/väestö!H10</f>
        <v>3452.0782593032586</v>
      </c>
      <c r="G56" s="27">
        <f>1000*G10/väestö!I10</f>
        <v>3305.857343355578</v>
      </c>
      <c r="H56" s="27">
        <f>1000*H10/väestö!J10</f>
        <v>3512.1700983157225</v>
      </c>
      <c r="I56" s="27">
        <f>1000*I10/väestö!K10</f>
        <v>3488.447153221287</v>
      </c>
      <c r="J56" s="27">
        <f>1000*J10/väestö!L10</f>
        <v>3529.7162631348701</v>
      </c>
      <c r="K56" s="27">
        <f>1000*K10/väestö!M10</f>
        <v>3866.2743746936608</v>
      </c>
      <c r="L56" s="27">
        <f>1000*L10/väestö!N10</f>
        <v>4289.8848563488264</v>
      </c>
      <c r="M56" s="27">
        <f>1000*M10/väestö!N10</f>
        <v>4244.8585724688428</v>
      </c>
    </row>
    <row r="57" spans="1:13" x14ac:dyDescent="0.25">
      <c r="A57" s="31" t="s">
        <v>5</v>
      </c>
      <c r="B57" s="27">
        <f>1000*B11/väestö!D11</f>
        <v>3149.6619481907501</v>
      </c>
      <c r="C57" s="27">
        <f>1000*C11/väestö!E11</f>
        <v>3238.3273149931883</v>
      </c>
      <c r="D57" s="27">
        <f>1000*D11/väestö!F11</f>
        <v>3326.2680876626987</v>
      </c>
      <c r="E57" s="27">
        <f>1000*E11/väestö!G11</f>
        <v>3500.300199582487</v>
      </c>
      <c r="F57" s="27">
        <f>1000*F11/väestö!H11</f>
        <v>3562.6657332710615</v>
      </c>
      <c r="G57" s="27">
        <f>1000*G11/väestö!I11</f>
        <v>3626.4572112705491</v>
      </c>
      <c r="H57" s="27">
        <f>1000*H11/väestö!J11</f>
        <v>3803.8526468117157</v>
      </c>
      <c r="I57" s="27">
        <f>1000*I11/väestö!K11</f>
        <v>3843.4229528597539</v>
      </c>
      <c r="J57" s="27">
        <f>1000*J11/väestö!L11</f>
        <v>3834.6919302909628</v>
      </c>
      <c r="K57" s="27">
        <f>1000*K11/väestö!M11</f>
        <v>3769.1285980536491</v>
      </c>
      <c r="L57" s="27">
        <f>1000*L11/väestö!N11</f>
        <v>4407.9704511050695</v>
      </c>
      <c r="M57" s="27">
        <f>1000*M11/väestö!N11</f>
        <v>4256.4313697289963</v>
      </c>
    </row>
    <row r="58" spans="1:13" x14ac:dyDescent="0.25">
      <c r="A58" s="31" t="s">
        <v>6</v>
      </c>
      <c r="B58" s="27">
        <f>1000*B12/väestö!D12</f>
        <v>1573.0517146147379</v>
      </c>
      <c r="C58" s="27">
        <f>1000*C12/väestö!E12</f>
        <v>1599.4892202663968</v>
      </c>
      <c r="D58" s="27">
        <f>1000*D12/väestö!F12</f>
        <v>1660.6779691376969</v>
      </c>
      <c r="E58" s="27">
        <f>1000*E12/väestö!G12</f>
        <v>1638.8128934249371</v>
      </c>
      <c r="F58" s="27">
        <f>1000*F12/väestö!H12</f>
        <v>1588.3992849317874</v>
      </c>
      <c r="G58" s="27">
        <f>1000*G12/väestö!I12</f>
        <v>1598.5512843193039</v>
      </c>
      <c r="H58" s="27">
        <f>1000*H12/väestö!J12</f>
        <v>1741.7768022090004</v>
      </c>
      <c r="I58" s="27">
        <f>1000*I12/väestö!K12</f>
        <v>1701.1669730440935</v>
      </c>
      <c r="J58" s="27">
        <f>1000*J12/väestö!L12</f>
        <v>1690.0223267553472</v>
      </c>
      <c r="K58" s="27">
        <f>1000*K12/väestö!M12</f>
        <v>1690.1719190667286</v>
      </c>
      <c r="L58" s="27">
        <f>1000*L12/väestö!N12</f>
        <v>2091.439097157378</v>
      </c>
      <c r="M58" s="27">
        <f>1000*M12/väestö!N12</f>
        <v>1945.2114244759257</v>
      </c>
    </row>
    <row r="59" spans="1:13" x14ac:dyDescent="0.25">
      <c r="A59" s="31" t="s">
        <v>7</v>
      </c>
      <c r="B59" s="27">
        <f>1000*B13/väestö!D13</f>
        <v>2731.5964168854362</v>
      </c>
      <c r="C59" s="27">
        <f>1000*C13/väestö!E13</f>
        <v>2860.7965257021165</v>
      </c>
      <c r="D59" s="27">
        <f>1000*D13/väestö!F13</f>
        <v>2972.5715297890952</v>
      </c>
      <c r="E59" s="27">
        <f>1000*E13/väestö!G13</f>
        <v>3105.6511278570442</v>
      </c>
      <c r="F59" s="27">
        <f>1000*F13/väestö!H13</f>
        <v>3123.1408183468643</v>
      </c>
      <c r="G59" s="27">
        <f>1000*G13/väestö!I13</f>
        <v>3085.1857603303934</v>
      </c>
      <c r="H59" s="27">
        <f>1000*H13/väestö!J13</f>
        <v>3240.0411371624359</v>
      </c>
      <c r="I59" s="27">
        <f>1000*I13/väestö!K13</f>
        <v>3271.1590239141174</v>
      </c>
      <c r="J59" s="27">
        <f>1000*J13/väestö!L13</f>
        <v>3197.4315794273239</v>
      </c>
      <c r="K59" s="27">
        <f>1000*K13/väestö!M13</f>
        <v>3137.6992477661693</v>
      </c>
      <c r="L59" s="27">
        <f>1000*L13/väestö!N13</f>
        <v>3643.5779062561151</v>
      </c>
      <c r="M59" s="27">
        <f>1000*M13/väestö!N13</f>
        <v>3486.6176875944348</v>
      </c>
    </row>
    <row r="60" spans="1:13" x14ac:dyDescent="0.25">
      <c r="A60" s="31" t="s">
        <v>8</v>
      </c>
      <c r="B60" s="27">
        <f>1000*B14/väestö!D14</f>
        <v>2227.9872510725404</v>
      </c>
      <c r="C60" s="27">
        <f>1000*C14/väestö!E14</f>
        <v>2372.4821708169943</v>
      </c>
      <c r="D60" s="27">
        <f>1000*D14/väestö!F14</f>
        <v>2476.7541123223673</v>
      </c>
      <c r="E60" s="27">
        <f>1000*E14/väestö!G14</f>
        <v>2594.0866779128514</v>
      </c>
      <c r="F60" s="27">
        <f>1000*F14/väestö!H14</f>
        <v>2651.481450955519</v>
      </c>
      <c r="G60" s="27">
        <f>1000*G14/väestö!I14</f>
        <v>2662.0170339127972</v>
      </c>
      <c r="H60" s="27">
        <f>1000*H14/väestö!J14</f>
        <v>2767.1751041966659</v>
      </c>
      <c r="I60" s="27">
        <f>1000*I14/väestö!K14</f>
        <v>2672.3602881788961</v>
      </c>
      <c r="J60" s="27">
        <f>1000*J14/väestö!L14</f>
        <v>2659.3212721148911</v>
      </c>
      <c r="K60" s="27">
        <f>1000*K14/väestö!M14</f>
        <v>2592.019602983396</v>
      </c>
      <c r="L60" s="27">
        <f>1000*L14/väestö!N14</f>
        <v>3139.4709711611554</v>
      </c>
      <c r="M60" s="27">
        <f>1000*M14/väestö!N14</f>
        <v>3030.7931794318924</v>
      </c>
    </row>
    <row r="61" spans="1:13" x14ac:dyDescent="0.25">
      <c r="A61" s="31" t="s">
        <v>9</v>
      </c>
      <c r="B61" s="27">
        <f>1000*B15/väestö!D15</f>
        <v>3440.0822093058587</v>
      </c>
      <c r="C61" s="27">
        <f>1000*C15/väestö!E15</f>
        <v>3532.2625552770614</v>
      </c>
      <c r="D61" s="27">
        <f>1000*D15/väestö!F15</f>
        <v>3725.9510495330901</v>
      </c>
      <c r="E61" s="27">
        <f>1000*E15/väestö!G15</f>
        <v>3901.2653133230542</v>
      </c>
      <c r="F61" s="27">
        <f>1000*F15/väestö!H15</f>
        <v>3998.1386870239699</v>
      </c>
      <c r="G61" s="27">
        <f>1000*G15/väestö!I15</f>
        <v>4049.6853764704588</v>
      </c>
      <c r="H61" s="27">
        <f>1000*H15/väestö!J15</f>
        <v>4204.5151848965061</v>
      </c>
      <c r="I61" s="27">
        <f>1000*I15/väestö!K15</f>
        <v>4397.487726669794</v>
      </c>
      <c r="J61" s="27">
        <f>1000*J15/väestö!L15</f>
        <v>4444.0860351142555</v>
      </c>
      <c r="K61" s="27">
        <f>1000*K15/väestö!M15</f>
        <v>4542.3818093428381</v>
      </c>
      <c r="L61" s="27">
        <f>1000*L15/väestö!N15</f>
        <v>5064.1302923461253</v>
      </c>
      <c r="M61" s="27">
        <f>1000*M15/väestö!N15</f>
        <v>4963.9696215064523</v>
      </c>
    </row>
    <row r="62" spans="1:13" x14ac:dyDescent="0.25">
      <c r="A62" s="31" t="s">
        <v>10</v>
      </c>
      <c r="B62" s="27">
        <f>1000*B16/väestö!D16</f>
        <v>3258.0957727691857</v>
      </c>
      <c r="C62" s="27">
        <f>1000*C16/väestö!E16</f>
        <v>3266.4663266333287</v>
      </c>
      <c r="D62" s="27">
        <f>1000*D16/väestö!F16</f>
        <v>3569.9659988385597</v>
      </c>
      <c r="E62" s="27">
        <f>1000*E16/väestö!G16</f>
        <v>3672.4863913230952</v>
      </c>
      <c r="F62" s="27">
        <f>1000*F16/väestö!H16</f>
        <v>3799.7298770703142</v>
      </c>
      <c r="G62" s="27">
        <f>1000*G16/väestö!I16</f>
        <v>3916.2371666223394</v>
      </c>
      <c r="H62" s="27">
        <f>1000*H16/väestö!J16</f>
        <v>3922.2209683338183</v>
      </c>
      <c r="I62" s="27">
        <f>1000*I16/väestö!K16</f>
        <v>3802.4179265804819</v>
      </c>
      <c r="J62" s="27">
        <f>1000*J16/väestö!L16</f>
        <v>3741.5586181502968</v>
      </c>
      <c r="K62" s="27">
        <f>1000*K16/väestö!M16</f>
        <v>3625.0938484981175</v>
      </c>
      <c r="L62" s="27">
        <f>1000*L16/väestö!N16</f>
        <v>4225.4093155305854</v>
      </c>
      <c r="M62" s="27">
        <f>1000*M16/väestö!N16</f>
        <v>4095.2282319488404</v>
      </c>
    </row>
    <row r="63" spans="1:13" x14ac:dyDescent="0.25">
      <c r="A63" s="31" t="s">
        <v>11</v>
      </c>
      <c r="B63" s="27">
        <f>1000*B17/väestö!D17</f>
        <v>4227.7281932683218</v>
      </c>
      <c r="C63" s="27">
        <f>1000*C17/väestö!E17</f>
        <v>4274.4850631788158</v>
      </c>
      <c r="D63" s="27">
        <f>1000*D17/väestö!F17</f>
        <v>4524.8670380584672</v>
      </c>
      <c r="E63" s="27">
        <f>1000*E17/väestö!G17</f>
        <v>4832.8818506258258</v>
      </c>
      <c r="F63" s="27">
        <f>1000*F17/väestö!H17</f>
        <v>5084.0810409387241</v>
      </c>
      <c r="G63" s="27">
        <f>1000*G17/väestö!I17</f>
        <v>4947.2619430449995</v>
      </c>
      <c r="H63" s="27">
        <f>1000*H17/väestö!J17</f>
        <v>5088.1512566014644</v>
      </c>
      <c r="I63" s="27">
        <f>1000*I17/väestö!K17</f>
        <v>4944.3013554036143</v>
      </c>
      <c r="J63" s="27">
        <f>1000*J17/väestö!L17</f>
        <v>5075.4109851456806</v>
      </c>
      <c r="K63" s="27">
        <f>1000*K17/väestö!M17</f>
        <v>4973.490270802743</v>
      </c>
      <c r="L63" s="27">
        <f>1000*L17/väestö!N17</f>
        <v>5600.0062488512021</v>
      </c>
      <c r="M63" s="27">
        <f>1000*M17/väestö!N17</f>
        <v>5488.8327339519328</v>
      </c>
    </row>
    <row r="64" spans="1:13" x14ac:dyDescent="0.25">
      <c r="A64" s="31" t="s">
        <v>12</v>
      </c>
      <c r="B64" s="27">
        <f>1000*B18/väestö!D18</f>
        <v>1460.3906677371197</v>
      </c>
      <c r="C64" s="27">
        <f>1000*C18/väestö!E18</f>
        <v>1472.234597426002</v>
      </c>
      <c r="D64" s="27">
        <f>1000*D18/väestö!F18</f>
        <v>1362.4181643413747</v>
      </c>
      <c r="E64" s="27">
        <f>1000*E18/väestö!G18</f>
        <v>1384.8637828754902</v>
      </c>
      <c r="F64" s="27">
        <f>1000*F18/väestö!H18</f>
        <v>1409.4703364339409</v>
      </c>
      <c r="G64" s="27">
        <f>1000*G18/väestö!I18</f>
        <v>1343.6054007492521</v>
      </c>
      <c r="H64" s="27">
        <f>1000*H18/väestö!J18</f>
        <v>1462.2615341337898</v>
      </c>
      <c r="I64" s="27">
        <f>1000*I18/väestö!K18</f>
        <v>1564.1110574377699</v>
      </c>
      <c r="J64" s="27">
        <f>1000*J18/väestö!L18</f>
        <v>1619.5577297838968</v>
      </c>
      <c r="K64" s="27">
        <f>1000*K18/väestö!M18</f>
        <v>1597.7613996014813</v>
      </c>
      <c r="L64" s="27">
        <f>1000*L18/väestö!N18</f>
        <v>2146.2999035760099</v>
      </c>
      <c r="M64" s="27">
        <f>1000*M18/väestö!N18</f>
        <v>2007.9767998234031</v>
      </c>
    </row>
    <row r="65" spans="1:13" x14ac:dyDescent="0.25">
      <c r="A65" s="31" t="s">
        <v>13</v>
      </c>
      <c r="B65" s="27">
        <f>1000*B19/väestö!D19</f>
        <v>2927.6321050372921</v>
      </c>
      <c r="C65" s="27">
        <f>1000*C19/väestö!E19</f>
        <v>2945.3248133573152</v>
      </c>
      <c r="D65" s="27">
        <f>1000*D19/väestö!F19</f>
        <v>3100.1178099265526</v>
      </c>
      <c r="E65" s="27">
        <f>1000*E19/väestö!G19</f>
        <v>3239.0274725794848</v>
      </c>
      <c r="F65" s="27">
        <f>1000*F19/väestö!H19</f>
        <v>3415.3943377097476</v>
      </c>
      <c r="G65" s="27">
        <f>1000*G19/väestö!I19</f>
        <v>3512.560249709778</v>
      </c>
      <c r="H65" s="27">
        <f>1000*H19/väestö!J19</f>
        <v>3735.2463204779356</v>
      </c>
      <c r="I65" s="27">
        <f>1000*I19/väestö!K19</f>
        <v>3877.1182766117786</v>
      </c>
      <c r="J65" s="27">
        <f>1000*J19/väestö!L19</f>
        <v>4004.3993134874049</v>
      </c>
      <c r="K65" s="27">
        <f>1000*K19/väestö!M19</f>
        <v>3926.8048726289921</v>
      </c>
      <c r="L65" s="27">
        <f>1000*L19/väestö!N19</f>
        <v>4335.8946411008528</v>
      </c>
      <c r="M65" s="27">
        <f>1000*M19/väestö!N19</f>
        <v>4240.2643692735783</v>
      </c>
    </row>
    <row r="66" spans="1:13" x14ac:dyDescent="0.25">
      <c r="A66" s="31" t="s">
        <v>14</v>
      </c>
      <c r="B66" s="27">
        <f>1000*B20/väestö!D20</f>
        <v>2972.5396277479481</v>
      </c>
      <c r="C66" s="27">
        <f>1000*C20/väestö!E20</f>
        <v>3053.2446992649557</v>
      </c>
      <c r="D66" s="27">
        <f>1000*D20/väestö!F20</f>
        <v>3249.1404335645675</v>
      </c>
      <c r="E66" s="27">
        <f>1000*E20/väestö!G20</f>
        <v>3215.8707047965122</v>
      </c>
      <c r="F66" s="27">
        <f>1000*F20/väestö!H20</f>
        <v>3221.4212284264777</v>
      </c>
      <c r="G66" s="27">
        <f>1000*G20/väestö!I20</f>
        <v>3197.6037719343117</v>
      </c>
      <c r="H66" s="27">
        <f>1000*H20/väestö!J20</f>
        <v>3402.9808573977184</v>
      </c>
      <c r="I66" s="27">
        <f>1000*I20/väestö!K20</f>
        <v>3405.8973687021817</v>
      </c>
      <c r="J66" s="27">
        <f>1000*J20/väestö!L20</f>
        <v>3479.9017650016626</v>
      </c>
      <c r="K66" s="27">
        <f>1000*K20/väestö!M20</f>
        <v>3542.1733862185579</v>
      </c>
      <c r="L66" s="27">
        <f>1000*L20/väestö!N20</f>
        <v>3948.6063029225134</v>
      </c>
      <c r="M66" s="27">
        <f>1000*M20/väestö!N20</f>
        <v>3778.5195553521762</v>
      </c>
    </row>
    <row r="67" spans="1:13" x14ac:dyDescent="0.25">
      <c r="A67" s="31" t="s">
        <v>15</v>
      </c>
      <c r="B67" s="27">
        <f>1000*B21/väestö!D21</f>
        <v>3200.4317447354492</v>
      </c>
      <c r="C67" s="27">
        <f>1000*C21/väestö!E21</f>
        <v>3283.3103034757364</v>
      </c>
      <c r="D67" s="27">
        <f>1000*D21/väestö!F21</f>
        <v>3844.1905633802817</v>
      </c>
      <c r="E67" s="27">
        <f>1000*E21/väestö!G21</f>
        <v>4012.8040980149121</v>
      </c>
      <c r="F67" s="27">
        <f>1000*F21/väestö!H21</f>
        <v>4227.7278900638366</v>
      </c>
      <c r="G67" s="27">
        <f>1000*G21/väestö!I21</f>
        <v>4125.7206705717008</v>
      </c>
      <c r="H67" s="27">
        <f>1000*H21/väestö!J21</f>
        <v>4105.9951208111197</v>
      </c>
      <c r="I67" s="27">
        <f>1000*I21/väestö!K21</f>
        <v>4221.3308288599319</v>
      </c>
      <c r="J67" s="27">
        <f>1000*J21/väestö!L21</f>
        <v>4344.4903375455415</v>
      </c>
      <c r="K67" s="27">
        <f>1000*K21/väestö!M21</f>
        <v>4500.3749103869277</v>
      </c>
      <c r="L67" s="27">
        <f>1000*L21/väestö!N21</f>
        <v>5115.7864262420881</v>
      </c>
      <c r="M67" s="27">
        <f>1000*M21/väestö!N21</f>
        <v>4736.379072969954</v>
      </c>
    </row>
    <row r="68" spans="1:13" x14ac:dyDescent="0.25">
      <c r="A68" s="31" t="s">
        <v>16</v>
      </c>
      <c r="B68" s="27">
        <f>1000*B22/väestö!D22</f>
        <v>3131.3946327381077</v>
      </c>
      <c r="C68" s="27">
        <f>1000*C22/väestö!E22</f>
        <v>3173.2237430149357</v>
      </c>
      <c r="D68" s="27">
        <f>1000*D22/väestö!F22</f>
        <v>3464.8866690518785</v>
      </c>
      <c r="E68" s="27">
        <f>1000*E22/väestö!G22</f>
        <v>3644.8983735831025</v>
      </c>
      <c r="F68" s="27">
        <f>1000*F22/väestö!H22</f>
        <v>3705.5128096827234</v>
      </c>
      <c r="G68" s="27">
        <f>1000*G22/väestö!I22</f>
        <v>3572.1772872007109</v>
      </c>
      <c r="H68" s="27">
        <f>1000*H22/väestö!J22</f>
        <v>3853.4268018040925</v>
      </c>
      <c r="I68" s="27">
        <f>1000*I22/väestö!K22</f>
        <v>3812.4011494670908</v>
      </c>
      <c r="J68" s="27">
        <f>1000*J22/väestö!L22</f>
        <v>3864.6894658939373</v>
      </c>
      <c r="K68" s="27">
        <f>1000*K22/väestö!M22</f>
        <v>3880.1600967587428</v>
      </c>
      <c r="L68" s="27">
        <f>1000*L22/väestö!N22</f>
        <v>4334.5907109151531</v>
      </c>
      <c r="M68" s="27">
        <f>1000*M22/väestö!N22</f>
        <v>4203.1913625705229</v>
      </c>
    </row>
    <row r="69" spans="1:13" x14ac:dyDescent="0.25">
      <c r="A69" s="31" t="s">
        <v>17</v>
      </c>
      <c r="B69" s="27">
        <f>1000*B23/väestö!D23</f>
        <v>1851.9814648297436</v>
      </c>
      <c r="C69" s="27">
        <f>1000*C23/väestö!E23</f>
        <v>1962.9770708873366</v>
      </c>
      <c r="D69" s="27">
        <f>1000*D23/väestö!F23</f>
        <v>2116.2357309758281</v>
      </c>
      <c r="E69" s="27">
        <f>1000*E23/väestö!G23</f>
        <v>2191.4854579422213</v>
      </c>
      <c r="F69" s="27">
        <f>1000*F23/väestö!H23</f>
        <v>2221.6693464558093</v>
      </c>
      <c r="G69" s="27">
        <f>1000*G23/väestö!I23</f>
        <v>2307.6924321244228</v>
      </c>
      <c r="H69" s="27">
        <f>1000*H23/väestö!J23</f>
        <v>2435.1686645173727</v>
      </c>
      <c r="I69" s="27">
        <f>1000*I23/väestö!K23</f>
        <v>2352.0612954749831</v>
      </c>
      <c r="J69" s="27">
        <f>1000*J23/väestö!L23</f>
        <v>2432.6371861353509</v>
      </c>
      <c r="K69" s="27">
        <f>1000*K23/väestö!M23</f>
        <v>2492.8047686096575</v>
      </c>
      <c r="L69" s="27">
        <f>1000*L23/väestö!N23</f>
        <v>3011.6567539898074</v>
      </c>
      <c r="M69" s="27">
        <f>1000*M23/väestö!N23</f>
        <v>2855.5032043281931</v>
      </c>
    </row>
    <row r="70" spans="1:13" x14ac:dyDescent="0.25">
      <c r="A70" s="31" t="s">
        <v>18</v>
      </c>
      <c r="B70" s="27">
        <f>1000*B24/väestö!D24</f>
        <v>3810.921158318758</v>
      </c>
      <c r="C70" s="27">
        <f>1000*C24/väestö!E24</f>
        <v>3996.6218473620052</v>
      </c>
      <c r="D70" s="27">
        <f>1000*D24/väestö!F24</f>
        <v>4431.6644673539522</v>
      </c>
      <c r="E70" s="27">
        <f>1000*E24/väestö!G24</f>
        <v>4673.5788230713288</v>
      </c>
      <c r="F70" s="27">
        <f>1000*F24/väestö!H24</f>
        <v>4683.2236466112035</v>
      </c>
      <c r="G70" s="27">
        <f>1000*G24/väestö!I24</f>
        <v>4726.9856060015445</v>
      </c>
      <c r="H70" s="27">
        <f>1000*H24/väestö!J24</f>
        <v>4775.7100936450443</v>
      </c>
      <c r="I70" s="27">
        <f>1000*I24/väestö!K24</f>
        <v>4885.3414206682319</v>
      </c>
      <c r="J70" s="27">
        <f>1000*J24/väestö!L24</f>
        <v>4723.1653892896738</v>
      </c>
      <c r="K70" s="27">
        <f>1000*K24/väestö!M24</f>
        <v>4678.0360188270943</v>
      </c>
      <c r="L70" s="27">
        <f>1000*L24/väestö!N24</f>
        <v>5341.1621019684444</v>
      </c>
      <c r="M70" s="27">
        <f>1000*M24/väestö!N24</f>
        <v>5364.8668576043765</v>
      </c>
    </row>
    <row r="71" spans="1:13" x14ac:dyDescent="0.25">
      <c r="A71" s="31" t="s">
        <v>19</v>
      </c>
      <c r="B71" s="27">
        <f>1000*B25/väestö!D25</f>
        <v>2269.6967583923806</v>
      </c>
      <c r="C71" s="27">
        <f>1000*C25/väestö!E25</f>
        <v>2376.5035210275746</v>
      </c>
      <c r="D71" s="27">
        <f>1000*D25/väestö!F25</f>
        <v>2519.6051984732821</v>
      </c>
      <c r="E71" s="27">
        <f>1000*E25/väestö!G25</f>
        <v>2761.7677375713656</v>
      </c>
      <c r="F71" s="27">
        <f>1000*F25/väestö!H25</f>
        <v>2905.5237228198748</v>
      </c>
      <c r="G71" s="27">
        <f>1000*G25/väestö!I25</f>
        <v>2858.6863009557774</v>
      </c>
      <c r="H71" s="27">
        <f>1000*H25/väestö!J25</f>
        <v>2920.6253153098828</v>
      </c>
      <c r="I71" s="27">
        <f>1000*I25/väestö!K25</f>
        <v>3194.8263076706362</v>
      </c>
      <c r="J71" s="27">
        <f>1000*J25/väestö!L25</f>
        <v>3141.3975210197464</v>
      </c>
      <c r="K71" s="27">
        <f>1000*K25/väestö!M25</f>
        <v>2914.6081029203565</v>
      </c>
      <c r="L71" s="27">
        <f>1000*L25/väestö!N25</f>
        <v>3427.7790401811985</v>
      </c>
      <c r="M71" s="27">
        <f>1000*M25/väestö!N25</f>
        <v>3243.3287866594051</v>
      </c>
    </row>
    <row r="72" spans="1:13" x14ac:dyDescent="0.25">
      <c r="A72" s="32" t="s">
        <v>20</v>
      </c>
      <c r="B72" s="33">
        <f>1000*B26/väestö!D26</f>
        <v>2012.3053203088909</v>
      </c>
      <c r="C72" s="33">
        <f>1000*C26/väestö!E26</f>
        <v>2067.9857164954428</v>
      </c>
      <c r="D72" s="33">
        <f>1000*D26/väestö!F26</f>
        <v>2150.7929250485158</v>
      </c>
      <c r="E72" s="33">
        <f>1000*E26/väestö!G26</f>
        <v>2184.7592890671094</v>
      </c>
      <c r="F72" s="33">
        <f>1000*F26/väestö!H26</f>
        <v>2177.3996888586894</v>
      </c>
      <c r="G72" s="33">
        <f>1000*G26/väestö!I26</f>
        <v>2180.9378710694077</v>
      </c>
      <c r="H72" s="33">
        <f>1000*H26/väestö!J26</f>
        <v>2318.5143580036292</v>
      </c>
      <c r="I72" s="33">
        <f>1000*I26/väestö!K26</f>
        <v>2312.0559975939968</v>
      </c>
      <c r="J72" s="33">
        <f>1000*J26/väestö!L26</f>
        <v>2324.0071597932183</v>
      </c>
      <c r="K72" s="33">
        <f>1000*K26/väestö!M26</f>
        <v>2309.1601648691862</v>
      </c>
      <c r="L72" s="33">
        <f>1000*L26/väestö!N26</f>
        <v>2761.7758045825112</v>
      </c>
      <c r="M72" s="33">
        <f>1000*M26/väestö!N26</f>
        <v>2624.8302014644778</v>
      </c>
    </row>
  </sheetData>
  <sortState xmlns:xlrd2="http://schemas.microsoft.com/office/spreadsheetml/2017/richdata2" ref="A7:BE25">
    <sortCondition ref="A7:A25"/>
  </sortState>
  <phoneticPr fontId="2" type="noConversion"/>
  <printOptions gridLines="1"/>
  <pageMargins left="0" right="0" top="0" bottom="0" header="0" footer="0"/>
  <pageSetup paperSize="9" scale="70" fitToHeight="0" orientation="portrait" r:id="rId1"/>
  <ignoredErrors>
    <ignoredError sqref="B29:L29 B52:M52" calculatedColumn="1"/>
    <ignoredError sqref="B26:M26" formulaRange="1"/>
  </ignoredError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AU98"/>
  <sheetViews>
    <sheetView zoomScaleNormal="100" workbookViewId="0">
      <selection activeCell="A4" sqref="A4"/>
    </sheetView>
  </sheetViews>
  <sheetFormatPr defaultColWidth="9.140625" defaultRowHeight="15" x14ac:dyDescent="0.25"/>
  <cols>
    <col min="1" max="1" width="15.5703125" style="3" customWidth="1"/>
    <col min="2" max="6" width="7.5703125" style="3" bestFit="1" customWidth="1"/>
    <col min="7" max="13" width="7.85546875" style="3" bestFit="1" customWidth="1"/>
    <col min="14" max="14" width="3.5703125" style="3" customWidth="1"/>
    <col min="15" max="16" width="7" style="60" customWidth="1"/>
    <col min="17" max="26" width="7" style="3" customWidth="1"/>
    <col min="27" max="16384" width="9.140625" style="3"/>
  </cols>
  <sheetData>
    <row r="1" spans="1:47" ht="18.75" x14ac:dyDescent="0.3">
      <c r="A1" s="40" t="s">
        <v>112</v>
      </c>
    </row>
    <row r="2" spans="1:47" x14ac:dyDescent="0.25">
      <c r="A2" s="3" t="s">
        <v>42</v>
      </c>
    </row>
    <row r="3" spans="1:47" x14ac:dyDescent="0.25">
      <c r="A3" s="9" t="s">
        <v>43</v>
      </c>
    </row>
    <row r="4" spans="1:47" x14ac:dyDescent="0.25">
      <c r="A4" s="11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6"/>
      <c r="AB4" s="36"/>
      <c r="AC4" s="36"/>
      <c r="AD4" s="36"/>
      <c r="AE4" s="36"/>
      <c r="AF4" s="4"/>
      <c r="AG4" s="4"/>
      <c r="AH4" s="4"/>
      <c r="AI4" s="4"/>
    </row>
    <row r="5" spans="1:47" ht="39" x14ac:dyDescent="0.25">
      <c r="A5" s="19" t="s">
        <v>0</v>
      </c>
      <c r="B5" s="107" t="s">
        <v>67</v>
      </c>
      <c r="C5" s="107" t="s">
        <v>68</v>
      </c>
      <c r="D5" s="107" t="s">
        <v>69</v>
      </c>
      <c r="E5" s="107" t="s">
        <v>70</v>
      </c>
      <c r="F5" s="107" t="s">
        <v>71</v>
      </c>
      <c r="G5" s="107" t="s">
        <v>72</v>
      </c>
      <c r="H5" s="107" t="s">
        <v>73</v>
      </c>
      <c r="I5" s="107" t="s">
        <v>74</v>
      </c>
      <c r="J5" s="107" t="s">
        <v>75</v>
      </c>
      <c r="K5" s="107" t="s">
        <v>76</v>
      </c>
      <c r="L5" s="107" t="s">
        <v>102</v>
      </c>
      <c r="M5" s="107" t="s">
        <v>103</v>
      </c>
      <c r="N5" s="10"/>
      <c r="O5" s="3"/>
      <c r="P5" s="3"/>
    </row>
    <row r="6" spans="1:47" s="6" customFormat="1" x14ac:dyDescent="0.25">
      <c r="A6" s="65" t="s">
        <v>21</v>
      </c>
      <c r="B6" s="64">
        <v>-22911.749000000291</v>
      </c>
      <c r="C6" s="64">
        <v>-17237.217025042879</v>
      </c>
      <c r="D6" s="64">
        <v>-35108.1958135397</v>
      </c>
      <c r="E6" s="64">
        <v>-47752.649756688057</v>
      </c>
      <c r="F6" s="64">
        <v>-49363.074336897036</v>
      </c>
      <c r="G6" s="64">
        <v>672623.41533907829</v>
      </c>
      <c r="H6" s="64">
        <v>684654.29665586853</v>
      </c>
      <c r="I6" s="64">
        <v>715442.62367321062</v>
      </c>
      <c r="J6" s="64">
        <v>737852.60011982988</v>
      </c>
      <c r="K6" s="64">
        <v>750540.58552731806</v>
      </c>
      <c r="L6" s="64">
        <v>779336.00090850203</v>
      </c>
      <c r="M6" s="64">
        <v>792223.40631667571</v>
      </c>
      <c r="N6" s="62"/>
    </row>
    <row r="7" spans="1:47" x14ac:dyDescent="0.25">
      <c r="A7" s="18" t="s">
        <v>1</v>
      </c>
      <c r="B7" s="1">
        <v>6235.9250000000002</v>
      </c>
      <c r="C7" s="1">
        <v>6768.8190174128504</v>
      </c>
      <c r="D7" s="1">
        <v>5729.4083097333305</v>
      </c>
      <c r="E7" s="1">
        <v>5186.0457950461532</v>
      </c>
      <c r="F7" s="1">
        <v>5582.3172093670928</v>
      </c>
      <c r="G7" s="1">
        <v>9044.3673074349445</v>
      </c>
      <c r="H7" s="1">
        <v>8762.3614328780623</v>
      </c>
      <c r="I7" s="1">
        <v>10127.723112675134</v>
      </c>
      <c r="J7" s="1">
        <v>11327.331453205856</v>
      </c>
      <c r="K7" s="1">
        <v>11158.906975916123</v>
      </c>
      <c r="L7" s="1">
        <v>10630.540373558866</v>
      </c>
      <c r="M7" s="1">
        <v>11521.776999247973</v>
      </c>
      <c r="N7" s="63"/>
      <c r="O7" s="3"/>
      <c r="P7" s="3"/>
    </row>
    <row r="8" spans="1:47" s="4" customFormat="1" x14ac:dyDescent="0.25">
      <c r="A8" s="18" t="s">
        <v>2</v>
      </c>
      <c r="B8" s="1">
        <v>2378.788</v>
      </c>
      <c r="C8" s="1">
        <v>2454.28256040205</v>
      </c>
      <c r="D8" s="1">
        <v>2161.0306574421052</v>
      </c>
      <c r="E8" s="1">
        <v>2517.2862233454525</v>
      </c>
      <c r="F8" s="1">
        <v>2528.6574673076916</v>
      </c>
      <c r="G8" s="1">
        <v>3027.3978103159993</v>
      </c>
      <c r="H8" s="1">
        <v>2908.9220048395091</v>
      </c>
      <c r="I8" s="1">
        <v>2880.1879739970395</v>
      </c>
      <c r="J8" s="1">
        <v>2732.9890196029642</v>
      </c>
      <c r="K8" s="1">
        <v>2933.3334780094906</v>
      </c>
      <c r="L8" s="1">
        <v>2937.9662398217165</v>
      </c>
      <c r="M8" s="1">
        <v>2850.103324557947</v>
      </c>
      <c r="N8" s="63"/>
    </row>
    <row r="9" spans="1:47" x14ac:dyDescent="0.25">
      <c r="A9" s="18" t="s">
        <v>3</v>
      </c>
      <c r="B9" s="1">
        <v>3075.5050000000001</v>
      </c>
      <c r="C9" s="1">
        <v>3067.6030718106672</v>
      </c>
      <c r="D9" s="1">
        <v>2965.6262751199997</v>
      </c>
      <c r="E9" s="1">
        <v>3193.8186480799986</v>
      </c>
      <c r="F9" s="1">
        <v>3434.5765355555563</v>
      </c>
      <c r="G9" s="1">
        <v>3270.4103589463416</v>
      </c>
      <c r="H9" s="1">
        <v>3280.4940112195136</v>
      </c>
      <c r="I9" s="1">
        <v>3311.7601409882359</v>
      </c>
      <c r="J9" s="1">
        <v>3441.8838375378832</v>
      </c>
      <c r="K9" s="1">
        <v>3278.7650419831862</v>
      </c>
      <c r="L9" s="1">
        <v>3185.1202432992777</v>
      </c>
      <c r="M9" s="1">
        <v>3078.5940804849597</v>
      </c>
      <c r="N9" s="63"/>
      <c r="O9" s="3"/>
      <c r="P9" s="3"/>
    </row>
    <row r="10" spans="1:47" x14ac:dyDescent="0.25">
      <c r="A10" s="18" t="s">
        <v>4</v>
      </c>
      <c r="B10" s="1">
        <v>1454.66</v>
      </c>
      <c r="C10" s="1">
        <v>1439.0741080022947</v>
      </c>
      <c r="D10" s="1">
        <v>1185.3591869729737</v>
      </c>
      <c r="E10" s="1">
        <v>1527.5103112918916</v>
      </c>
      <c r="F10" s="1">
        <v>1705.5671616666677</v>
      </c>
      <c r="G10" s="1">
        <v>1732.3052741005131</v>
      </c>
      <c r="H10" s="1">
        <v>1709.1471985641035</v>
      </c>
      <c r="I10" s="1">
        <v>1646.4384186953862</v>
      </c>
      <c r="J10" s="1">
        <v>1644.9946218215396</v>
      </c>
      <c r="K10" s="1">
        <v>1916.1909322553961</v>
      </c>
      <c r="L10" s="1">
        <v>1965.5020222153105</v>
      </c>
      <c r="M10" s="1">
        <v>1843.1248776181069</v>
      </c>
      <c r="N10" s="63"/>
      <c r="O10" s="3"/>
      <c r="P10" s="3"/>
    </row>
    <row r="11" spans="1:47" s="4" customFormat="1" x14ac:dyDescent="0.25">
      <c r="A11" s="18" t="s">
        <v>5</v>
      </c>
      <c r="B11" s="1">
        <v>7818.424</v>
      </c>
      <c r="C11" s="1">
        <v>8069.2359965541473</v>
      </c>
      <c r="D11" s="1">
        <v>7260.2460781113896</v>
      </c>
      <c r="E11" s="1">
        <v>7255.1665421772122</v>
      </c>
      <c r="F11" s="1">
        <v>7664.2283611392413</v>
      </c>
      <c r="G11" s="1">
        <v>8341.6471595868352</v>
      </c>
      <c r="H11" s="1">
        <v>8271.7827679036163</v>
      </c>
      <c r="I11" s="1">
        <v>8554.9552668298857</v>
      </c>
      <c r="J11" s="1">
        <v>8222.0005138737361</v>
      </c>
      <c r="K11" s="1">
        <v>8215.4038129838009</v>
      </c>
      <c r="L11" s="1">
        <v>8329.468872751997</v>
      </c>
      <c r="M11" s="1">
        <v>8538.7727277397662</v>
      </c>
      <c r="N11" s="63"/>
    </row>
    <row r="12" spans="1:47" s="4" customFormat="1" x14ac:dyDescent="0.25">
      <c r="A12" s="18" t="s">
        <v>6</v>
      </c>
      <c r="B12" s="1">
        <v>11630.375</v>
      </c>
      <c r="C12" s="1">
        <v>9983.9717854047449</v>
      </c>
      <c r="D12" s="1">
        <v>9793.7132648708448</v>
      </c>
      <c r="E12" s="1">
        <v>6828.5770243475963</v>
      </c>
      <c r="F12" s="1">
        <v>4203.355191066983</v>
      </c>
      <c r="G12" s="1">
        <v>26399.142135138369</v>
      </c>
      <c r="H12" s="1">
        <v>27642.026093862714</v>
      </c>
      <c r="I12" s="1">
        <v>31197.088512903534</v>
      </c>
      <c r="J12" s="1">
        <v>32013.718214712258</v>
      </c>
      <c r="K12" s="1">
        <v>35688.75226460764</v>
      </c>
      <c r="L12" s="1">
        <v>35770.06809471242</v>
      </c>
      <c r="M12" s="1">
        <v>37096.757720914844</v>
      </c>
      <c r="N12" s="63"/>
      <c r="AS12" s="3"/>
      <c r="AT12" s="3"/>
      <c r="AU12" s="3"/>
    </row>
    <row r="13" spans="1:47" x14ac:dyDescent="0.25">
      <c r="A13" s="18" t="s">
        <v>7</v>
      </c>
      <c r="B13" s="1">
        <v>7098.0249999999996</v>
      </c>
      <c r="C13" s="1">
        <v>7644.5043060689814</v>
      </c>
      <c r="D13" s="1">
        <v>6927.2021272741731</v>
      </c>
      <c r="E13" s="1">
        <v>7505.1148610702639</v>
      </c>
      <c r="F13" s="1">
        <v>7731.0569574324345</v>
      </c>
      <c r="G13" s="1">
        <v>7942.3220500882035</v>
      </c>
      <c r="H13" s="1">
        <v>7964.5104744615437</v>
      </c>
      <c r="I13" s="1">
        <v>8233.0265581037074</v>
      </c>
      <c r="J13" s="1">
        <v>8304.540469605925</v>
      </c>
      <c r="K13" s="1">
        <v>8512.7632739000983</v>
      </c>
      <c r="L13" s="1">
        <v>8568.0315639131277</v>
      </c>
      <c r="M13" s="1">
        <v>8731.0212124372556</v>
      </c>
      <c r="N13" s="63"/>
      <c r="O13" s="3"/>
      <c r="P13" s="3"/>
    </row>
    <row r="14" spans="1:47" x14ac:dyDescent="0.25">
      <c r="A14" s="18" t="s">
        <v>8</v>
      </c>
      <c r="B14" s="1">
        <v>4334.9110000000001</v>
      </c>
      <c r="C14" s="1">
        <v>4603.6701022865345</v>
      </c>
      <c r="D14" s="1">
        <v>3835.758532926312</v>
      </c>
      <c r="E14" s="1">
        <v>4302.010705563157</v>
      </c>
      <c r="F14" s="1">
        <v>4014.2831230263173</v>
      </c>
      <c r="G14" s="1">
        <v>5525.6792315599996</v>
      </c>
      <c r="H14" s="1">
        <v>5329.6875424000045</v>
      </c>
      <c r="I14" s="1">
        <v>5218.0010651600041</v>
      </c>
      <c r="J14" s="1">
        <v>5293.3641356719972</v>
      </c>
      <c r="K14" s="1">
        <v>4825.053056888346</v>
      </c>
      <c r="L14" s="1">
        <v>5104.5775957392834</v>
      </c>
      <c r="M14" s="1">
        <v>5247.8808618670819</v>
      </c>
      <c r="N14" s="63"/>
      <c r="O14" s="3"/>
      <c r="P14" s="3"/>
    </row>
    <row r="15" spans="1:47" x14ac:dyDescent="0.25">
      <c r="A15" s="18" t="s">
        <v>9</v>
      </c>
      <c r="B15" s="1">
        <v>4675.6750000000002</v>
      </c>
      <c r="C15" s="1">
        <v>4555.0613279531399</v>
      </c>
      <c r="D15" s="1">
        <v>4189.1054706886089</v>
      </c>
      <c r="E15" s="1">
        <v>4463.606948258227</v>
      </c>
      <c r="F15" s="1">
        <v>4717.2952954430393</v>
      </c>
      <c r="G15" s="1">
        <v>4815.744926438555</v>
      </c>
      <c r="H15" s="1">
        <v>4713.6743053493974</v>
      </c>
      <c r="I15" s="1">
        <v>4843.7900025754243</v>
      </c>
      <c r="J15" s="1">
        <v>4913.8316164318076</v>
      </c>
      <c r="K15" s="1">
        <v>4892.1633290571954</v>
      </c>
      <c r="L15" s="1">
        <v>4794.8706452656997</v>
      </c>
      <c r="M15" s="1">
        <v>4882.3048969369547</v>
      </c>
      <c r="N15" s="63"/>
      <c r="O15" s="3"/>
      <c r="P15" s="3"/>
    </row>
    <row r="16" spans="1:47" x14ac:dyDescent="0.25">
      <c r="A16" s="18" t="s">
        <v>10</v>
      </c>
      <c r="B16" s="1">
        <v>2873.877</v>
      </c>
      <c r="C16" s="1">
        <v>2843.4801697053335</v>
      </c>
      <c r="D16" s="1">
        <v>2861.0207930829274</v>
      </c>
      <c r="E16" s="1">
        <v>2931.9602458536569</v>
      </c>
      <c r="F16" s="1">
        <v>3092.2681441463415</v>
      </c>
      <c r="G16" s="1">
        <v>3136.1762553599992</v>
      </c>
      <c r="H16" s="1">
        <v>3037.3445330232562</v>
      </c>
      <c r="I16" s="1">
        <v>3044.9732413163661</v>
      </c>
      <c r="J16" s="1">
        <v>2946.7296321454533</v>
      </c>
      <c r="K16" s="1">
        <v>2949.4662553992548</v>
      </c>
      <c r="L16" s="1">
        <v>3023.8411428155882</v>
      </c>
      <c r="M16" s="1">
        <v>3046.5242791680653</v>
      </c>
      <c r="N16" s="63"/>
      <c r="O16" s="3"/>
      <c r="P16" s="3"/>
    </row>
    <row r="17" spans="1:47" x14ac:dyDescent="0.25">
      <c r="A17" s="18" t="s">
        <v>11</v>
      </c>
      <c r="B17" s="1">
        <v>1282.4549999999999</v>
      </c>
      <c r="C17" s="1">
        <v>1162.0032566389991</v>
      </c>
      <c r="D17" s="1">
        <v>956.42820006000022</v>
      </c>
      <c r="E17" s="1">
        <v>1180.3392267649992</v>
      </c>
      <c r="F17" s="1">
        <v>1489.2609687500005</v>
      </c>
      <c r="G17" s="1">
        <v>1379.3570158920004</v>
      </c>
      <c r="H17" s="1">
        <v>1298.9458165999999</v>
      </c>
      <c r="I17" s="1">
        <v>1253.5822373257156</v>
      </c>
      <c r="J17" s="1">
        <v>1264.6720868190478</v>
      </c>
      <c r="K17" s="1">
        <v>1299.1018691163663</v>
      </c>
      <c r="L17" s="1">
        <v>1296.0360085953864</v>
      </c>
      <c r="M17" s="1">
        <v>1311.8063581997008</v>
      </c>
      <c r="N17" s="63"/>
      <c r="O17" s="3"/>
      <c r="P17" s="3"/>
    </row>
    <row r="18" spans="1:47" x14ac:dyDescent="0.25">
      <c r="A18" s="18" t="s">
        <v>12</v>
      </c>
      <c r="B18" s="1">
        <v>3626.7370000000001</v>
      </c>
      <c r="C18" s="1">
        <v>2821.6130074369926</v>
      </c>
      <c r="D18" s="1">
        <v>-380.37364811600236</v>
      </c>
      <c r="E18" s="1">
        <v>-430.7048124789236</v>
      </c>
      <c r="F18" s="1">
        <v>421.77855604939219</v>
      </c>
      <c r="G18" s="1">
        <v>3424.2973828148256</v>
      </c>
      <c r="H18" s="1">
        <v>2306.8637126588333</v>
      </c>
      <c r="I18" s="1">
        <v>3654.8310242259045</v>
      </c>
      <c r="J18" s="1">
        <v>5033.1546838211734</v>
      </c>
      <c r="K18" s="1">
        <v>4542.8398211872109</v>
      </c>
      <c r="L18" s="1">
        <v>5776.8265403471569</v>
      </c>
      <c r="M18" s="1">
        <v>6123.1158642573655</v>
      </c>
      <c r="N18" s="63"/>
      <c r="O18" s="3"/>
      <c r="P18" s="3"/>
      <c r="AS18" s="4"/>
      <c r="AT18" s="4"/>
      <c r="AU18" s="4"/>
    </row>
    <row r="19" spans="1:47" s="4" customFormat="1" x14ac:dyDescent="0.25">
      <c r="A19" s="18" t="s">
        <v>13</v>
      </c>
      <c r="B19" s="1">
        <v>3174.239</v>
      </c>
      <c r="C19" s="1">
        <v>2970.488604248229</v>
      </c>
      <c r="D19" s="1">
        <v>2753.086221630379</v>
      </c>
      <c r="E19" s="1">
        <v>3314.8971767696207</v>
      </c>
      <c r="F19" s="1">
        <v>3513.7843308860756</v>
      </c>
      <c r="G19" s="1">
        <v>3663.9763444800005</v>
      </c>
      <c r="H19" s="1">
        <v>3455.6573584390258</v>
      </c>
      <c r="I19" s="1">
        <v>3599.213237955124</v>
      </c>
      <c r="J19" s="1">
        <v>3390.0948734321942</v>
      </c>
      <c r="K19" s="1">
        <v>3337.223963938301</v>
      </c>
      <c r="L19" s="1">
        <v>3232.3903355500197</v>
      </c>
      <c r="M19" s="1">
        <v>3206.6530732732872</v>
      </c>
      <c r="N19" s="63"/>
    </row>
    <row r="20" spans="1:47" x14ac:dyDescent="0.25">
      <c r="A20" s="18" t="s">
        <v>14</v>
      </c>
      <c r="B20" s="1">
        <v>5123.2219999999998</v>
      </c>
      <c r="C20" s="1">
        <v>5089.2664039253332</v>
      </c>
      <c r="D20" s="1">
        <v>4585.2447658666651</v>
      </c>
      <c r="E20" s="1">
        <v>4441.9049392615389</v>
      </c>
      <c r="F20" s="1">
        <v>4667.6233338750035</v>
      </c>
      <c r="G20" s="1">
        <v>5082.8514637385397</v>
      </c>
      <c r="H20" s="1">
        <v>5145.1315680000007</v>
      </c>
      <c r="I20" s="1">
        <v>5449.4075446763709</v>
      </c>
      <c r="J20" s="1">
        <v>5616.7267834581826</v>
      </c>
      <c r="K20" s="1">
        <v>5626.7027265544466</v>
      </c>
      <c r="L20" s="1">
        <v>5454.7495017994306</v>
      </c>
      <c r="M20" s="1">
        <v>5741.4951709592142</v>
      </c>
      <c r="N20" s="63"/>
      <c r="O20" s="3"/>
      <c r="P20" s="3"/>
    </row>
    <row r="21" spans="1:47" x14ac:dyDescent="0.25">
      <c r="A21" s="18" t="s">
        <v>15</v>
      </c>
      <c r="B21" s="1">
        <v>1679.1869999999999</v>
      </c>
      <c r="C21" s="1">
        <v>1604.9452994776702</v>
      </c>
      <c r="D21" s="1">
        <v>1632.4479908556959</v>
      </c>
      <c r="E21" s="1">
        <v>1717.48844113924</v>
      </c>
      <c r="F21" s="1">
        <v>1740.6099535443038</v>
      </c>
      <c r="G21" s="1">
        <v>1780.1743286643041</v>
      </c>
      <c r="H21" s="1">
        <v>1751.4516000000008</v>
      </c>
      <c r="I21" s="1">
        <v>1683.5560446298743</v>
      </c>
      <c r="J21" s="1">
        <v>1674.9382325320482</v>
      </c>
      <c r="K21" s="1">
        <v>1732.0584115624561</v>
      </c>
      <c r="L21" s="1">
        <v>1751.3947961168706</v>
      </c>
      <c r="M21" s="1">
        <v>1718.7541794717604</v>
      </c>
      <c r="N21" s="63"/>
      <c r="O21" s="3"/>
      <c r="P21" s="3"/>
    </row>
    <row r="22" spans="1:47" x14ac:dyDescent="0.25">
      <c r="A22" s="18" t="s">
        <v>16</v>
      </c>
      <c r="B22" s="1">
        <v>2382.4940000000001</v>
      </c>
      <c r="C22" s="1">
        <v>2263.45034817242</v>
      </c>
      <c r="D22" s="1">
        <v>2230.4071083797467</v>
      </c>
      <c r="E22" s="1">
        <v>2441.3917616658223</v>
      </c>
      <c r="F22" s="1">
        <v>2561.7955132911397</v>
      </c>
      <c r="G22" s="1">
        <v>2575.02585318</v>
      </c>
      <c r="H22" s="1">
        <v>2626.4764826666665</v>
      </c>
      <c r="I22" s="1">
        <v>2527.5454323054555</v>
      </c>
      <c r="J22" s="1">
        <v>2564.3612657090898</v>
      </c>
      <c r="K22" s="1">
        <v>2622.1600680278057</v>
      </c>
      <c r="L22" s="1">
        <v>2569.9165109896703</v>
      </c>
      <c r="M22" s="1">
        <v>2577.7924963812625</v>
      </c>
      <c r="N22" s="63"/>
      <c r="O22" s="3"/>
      <c r="P22" s="3"/>
    </row>
    <row r="23" spans="1:47" x14ac:dyDescent="0.25">
      <c r="A23" s="18" t="s">
        <v>17</v>
      </c>
      <c r="B23" s="1">
        <v>2422.0700000000002</v>
      </c>
      <c r="C23" s="1">
        <v>3275.9583279944086</v>
      </c>
      <c r="D23" s="1">
        <v>3354.4717451699985</v>
      </c>
      <c r="E23" s="1">
        <v>3531.0358148899822</v>
      </c>
      <c r="F23" s="1">
        <v>3995.3441537500094</v>
      </c>
      <c r="G23" s="1">
        <v>8163.856084707988</v>
      </c>
      <c r="H23" s="1">
        <v>7350.2908819512259</v>
      </c>
      <c r="I23" s="1">
        <v>6737.9192088636237</v>
      </c>
      <c r="J23" s="1">
        <v>7800.9867616925267</v>
      </c>
      <c r="K23" s="1">
        <v>8119.226355431535</v>
      </c>
      <c r="L23" s="1">
        <v>8596.9954642208922</v>
      </c>
      <c r="M23" s="1">
        <v>8497.8465657601864</v>
      </c>
      <c r="N23" s="63"/>
      <c r="O23" s="3"/>
      <c r="P23" s="3"/>
    </row>
    <row r="24" spans="1:47" x14ac:dyDescent="0.25">
      <c r="A24" s="18" t="s">
        <v>18</v>
      </c>
      <c r="B24" s="1">
        <v>2377.6489999999999</v>
      </c>
      <c r="C24" s="1">
        <v>2374.4074217529997</v>
      </c>
      <c r="D24" s="1">
        <v>2248.7139228300002</v>
      </c>
      <c r="E24" s="1">
        <v>2619.0863017449997</v>
      </c>
      <c r="F24" s="1">
        <v>2584.2594002499991</v>
      </c>
      <c r="G24" s="1">
        <v>2444.7825087080005</v>
      </c>
      <c r="H24" s="1">
        <v>2411.2720227317081</v>
      </c>
      <c r="I24" s="1">
        <v>2479.5821508342865</v>
      </c>
      <c r="J24" s="1">
        <v>2403.3971428076197</v>
      </c>
      <c r="K24" s="1">
        <v>2270.454918873535</v>
      </c>
      <c r="L24" s="1">
        <v>2336.8569157863608</v>
      </c>
      <c r="M24" s="1">
        <v>2343.6345708674771</v>
      </c>
      <c r="N24" s="63"/>
      <c r="O24" s="3"/>
      <c r="P24" s="3"/>
    </row>
    <row r="25" spans="1:47" x14ac:dyDescent="0.25">
      <c r="A25" s="18" t="s">
        <v>19</v>
      </c>
      <c r="B25" s="1">
        <v>1520.1769999999999</v>
      </c>
      <c r="C25" s="1">
        <v>1711.8193935513671</v>
      </c>
      <c r="D25" s="1">
        <v>1336.9324339797465</v>
      </c>
      <c r="E25" s="1">
        <v>1952.7116454835445</v>
      </c>
      <c r="F25" s="1">
        <v>2530.4392089873427</v>
      </c>
      <c r="G25" s="1">
        <v>2486.0986722956968</v>
      </c>
      <c r="H25" s="1">
        <v>2122.1802634216879</v>
      </c>
      <c r="I25" s="1">
        <v>2537.1052913966278</v>
      </c>
      <c r="J25" s="1">
        <v>2117.2771657980966</v>
      </c>
      <c r="K25" s="1">
        <v>1686.0941538906777</v>
      </c>
      <c r="L25" s="1">
        <v>1209.4431857222301</v>
      </c>
      <c r="M25" s="1">
        <v>1411.6973565665076</v>
      </c>
      <c r="N25" s="63"/>
      <c r="O25" s="3"/>
      <c r="P25" s="3"/>
    </row>
    <row r="26" spans="1:47" x14ac:dyDescent="0.25">
      <c r="A26" s="56" t="s">
        <v>20</v>
      </c>
      <c r="B26" s="66">
        <f>SUM(B7:B25)</f>
        <v>75164.395000000019</v>
      </c>
      <c r="C26" s="66">
        <f t="shared" ref="C26:M26" si="0">SUM(C7:C25)</f>
        <v>74703.654508799184</v>
      </c>
      <c r="D26" s="66">
        <f t="shared" si="0"/>
        <v>65625.829436878892</v>
      </c>
      <c r="E26" s="66">
        <f t="shared" si="0"/>
        <v>66479.247800274432</v>
      </c>
      <c r="F26" s="66">
        <f t="shared" si="0"/>
        <v>68178.500865534632</v>
      </c>
      <c r="G26" s="66">
        <f t="shared" si="0"/>
        <v>104235.61216345112</v>
      </c>
      <c r="H26" s="66">
        <f t="shared" si="0"/>
        <v>102088.22007097086</v>
      </c>
      <c r="I26" s="66">
        <f t="shared" si="0"/>
        <v>108980.68646545769</v>
      </c>
      <c r="J26" s="66">
        <f t="shared" si="0"/>
        <v>112706.99251067941</v>
      </c>
      <c r="K26" s="66">
        <f t="shared" si="0"/>
        <v>115606.66070958285</v>
      </c>
      <c r="L26" s="66">
        <f t="shared" si="0"/>
        <v>116534.59605322134</v>
      </c>
      <c r="M26" s="66">
        <f t="shared" si="0"/>
        <v>119769.65661670975</v>
      </c>
      <c r="N26" s="59"/>
      <c r="O26" s="3"/>
      <c r="P26" s="3"/>
    </row>
    <row r="27" spans="1:47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47" ht="30" x14ac:dyDescent="0.25">
      <c r="A28" s="108" t="s">
        <v>0</v>
      </c>
      <c r="B28" s="109" t="s">
        <v>88</v>
      </c>
      <c r="C28" s="109" t="s">
        <v>89</v>
      </c>
      <c r="D28" s="109" t="s">
        <v>90</v>
      </c>
      <c r="E28" s="109" t="s">
        <v>91</v>
      </c>
      <c r="F28" s="109" t="s">
        <v>92</v>
      </c>
      <c r="G28" s="109" t="s">
        <v>93</v>
      </c>
      <c r="H28" s="109" t="s">
        <v>94</v>
      </c>
      <c r="I28" s="109" t="s">
        <v>95</v>
      </c>
      <c r="J28" s="109" t="s">
        <v>96</v>
      </c>
      <c r="K28" s="109" t="s">
        <v>97</v>
      </c>
      <c r="L28" s="109" t="s">
        <v>98</v>
      </c>
      <c r="M28" s="109" t="s">
        <v>99</v>
      </c>
      <c r="N28" s="61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47" x14ac:dyDescent="0.25">
      <c r="A29" s="53" t="s">
        <v>21</v>
      </c>
      <c r="B29" s="54">
        <v>-4.284757134903872</v>
      </c>
      <c r="C29" s="54">
        <v>-3.208169762853573</v>
      </c>
      <c r="D29" s="54">
        <v>-6.5037181678948972</v>
      </c>
      <c r="E29" s="54">
        <v>-8.8062210990675442</v>
      </c>
      <c r="F29" s="54">
        <v>-9.0693648067904729</v>
      </c>
      <c r="G29" s="54">
        <v>123.22890544976312</v>
      </c>
      <c r="H29" s="54">
        <v>125.07196121357103</v>
      </c>
      <c r="I29" s="54">
        <v>130.46853790633097</v>
      </c>
      <c r="J29" s="54">
        <v>134.44517533655906</v>
      </c>
      <c r="K29" s="54">
        <v>136.5759531462119</v>
      </c>
      <c r="L29" s="54">
        <v>141.60312128583831</v>
      </c>
      <c r="M29" s="55">
        <v>143.94472597103959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47" x14ac:dyDescent="0.25">
      <c r="A30" s="52" t="s">
        <v>1</v>
      </c>
      <c r="B30" s="12">
        <f>1000*B7/väestö!D7</f>
        <v>282.23240552161121</v>
      </c>
      <c r="C30" s="12">
        <f>1000*C7/väestö!E7</f>
        <v>305.63141813396174</v>
      </c>
      <c r="D30" s="12">
        <f>1000*D7/väestö!F7</f>
        <v>258.83931826217889</v>
      </c>
      <c r="E30" s="12">
        <f>1000*E7/väestö!G7</f>
        <v>233.91122615336039</v>
      </c>
      <c r="F30" s="12">
        <f>1000*F7/väestö!H7</f>
        <v>252.43362618102074</v>
      </c>
      <c r="G30" s="12">
        <f>1000*G7/väestö!I7</f>
        <v>412.1379497578011</v>
      </c>
      <c r="H30" s="12">
        <f>1000*H7/väestö!J7</f>
        <v>402.55255353875418</v>
      </c>
      <c r="I30" s="12">
        <f>1000*I7/väestö!K7</f>
        <v>468.03101403369539</v>
      </c>
      <c r="J30" s="12">
        <f>1000*J7/väestö!L7</f>
        <v>527.53965411726233</v>
      </c>
      <c r="K30" s="12">
        <f>1000*K7/väestö!M7</f>
        <v>522.22514862954529</v>
      </c>
      <c r="L30" s="12">
        <f>1000*L7/väestö!N7</f>
        <v>503.2446683184466</v>
      </c>
      <c r="M30" s="51">
        <f>1000*M7/väestö!N7</f>
        <v>545.43538152092287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47" x14ac:dyDescent="0.25">
      <c r="A31" s="52" t="s">
        <v>2</v>
      </c>
      <c r="B31" s="12">
        <f>1000*B8/väestö!D8</f>
        <v>441.00630329996289</v>
      </c>
      <c r="C31" s="12">
        <f>1000*C8/väestö!E8</f>
        <v>459.43140404381319</v>
      </c>
      <c r="D31" s="12">
        <f>1000*D8/väestö!F8</f>
        <v>408.43520269176054</v>
      </c>
      <c r="E31" s="12">
        <f>1000*E8/väestö!G8</f>
        <v>482.88628876759111</v>
      </c>
      <c r="F31" s="12">
        <f>1000*F8/väestö!H8</f>
        <v>488.34636294084424</v>
      </c>
      <c r="G31" s="12">
        <f>1000*G8/väestö!I8</f>
        <v>592.44575544344411</v>
      </c>
      <c r="H31" s="12">
        <f>1000*H8/väestö!J8</f>
        <v>577.28160445316712</v>
      </c>
      <c r="I31" s="12">
        <f>1000*I8/väestö!K8</f>
        <v>585.7612312379581</v>
      </c>
      <c r="J31" s="12">
        <f>1000*J8/väestö!L8</f>
        <v>567.95283034143063</v>
      </c>
      <c r="K31" s="12">
        <f>1000*K8/väestö!M8</f>
        <v>615.34161485409913</v>
      </c>
      <c r="L31" s="12">
        <f>1000*L8/väestö!N8</f>
        <v>626.56563016031487</v>
      </c>
      <c r="M31" s="51">
        <f>1000*M8/väestö!N8</f>
        <v>607.82753776027869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47" x14ac:dyDescent="0.25">
      <c r="A32" s="52" t="s">
        <v>3</v>
      </c>
      <c r="B32" s="12">
        <f>1000*B9/väestö!D9</f>
        <v>910.72105419010961</v>
      </c>
      <c r="C32" s="12">
        <f>1000*C9/väestö!E9</f>
        <v>906.23429004746447</v>
      </c>
      <c r="D32" s="12">
        <f>1000*D9/väestö!F9</f>
        <v>894.60822778883858</v>
      </c>
      <c r="E32" s="12">
        <f>1000*E9/väestö!G9</f>
        <v>979.39854280282088</v>
      </c>
      <c r="F32" s="12">
        <f>1000*F9/väestö!H9</f>
        <v>1068.6299114983062</v>
      </c>
      <c r="G32" s="12">
        <f>1000*G9/väestö!I9</f>
        <v>1023.9230929700506</v>
      </c>
      <c r="H32" s="12">
        <f>1000*H9/väestö!J9</f>
        <v>1040.1059008305369</v>
      </c>
      <c r="I32" s="12">
        <f>1000*I9/väestö!K9</f>
        <v>1086.5354793268491</v>
      </c>
      <c r="J32" s="12">
        <f>1000*J9/väestö!L9</f>
        <v>1151.1317182400946</v>
      </c>
      <c r="K32" s="12">
        <f>1000*K9/väestö!M9</f>
        <v>1133.3442938068395</v>
      </c>
      <c r="L32" s="12">
        <f>1000*L9/väestö!N9</f>
        <v>1134.7061785889839</v>
      </c>
      <c r="M32" s="51">
        <f>1000*M9/väestö!N9</f>
        <v>1096.7559958977413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x14ac:dyDescent="0.25">
      <c r="A33" s="52" t="s">
        <v>4</v>
      </c>
      <c r="B33" s="12">
        <f>1000*B10/väestö!D10</f>
        <v>572.25019669551534</v>
      </c>
      <c r="C33" s="12">
        <f>1000*C10/väestö!E10</f>
        <v>570.15614421644011</v>
      </c>
      <c r="D33" s="12">
        <f>1000*D10/väestö!F10</f>
        <v>478.7395747063706</v>
      </c>
      <c r="E33" s="12">
        <f>1000*E10/väestö!G10</f>
        <v>629.38208129043744</v>
      </c>
      <c r="F33" s="12">
        <f>1000*F10/väestö!H10</f>
        <v>711.24568876841863</v>
      </c>
      <c r="G33" s="12">
        <f>1000*G10/väestö!I10</f>
        <v>728.16531067697065</v>
      </c>
      <c r="H33" s="12">
        <f>1000*H10/väestö!J10</f>
        <v>728.53674278094786</v>
      </c>
      <c r="I33" s="12">
        <f>1000*I10/väestö!K10</f>
        <v>713.05258496985118</v>
      </c>
      <c r="J33" s="12">
        <f>1000*J10/väestö!L10</f>
        <v>733.06355696147034</v>
      </c>
      <c r="K33" s="12">
        <f>1000*K10/väestö!M10</f>
        <v>870.2047830405977</v>
      </c>
      <c r="L33" s="12">
        <f>1000*L10/väestö!N10</f>
        <v>912.06590358019048</v>
      </c>
      <c r="M33" s="51">
        <f>1000*M10/väestö!N10</f>
        <v>855.27836548404025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x14ac:dyDescent="0.25">
      <c r="A34" s="52" t="s">
        <v>5</v>
      </c>
      <c r="B34" s="12">
        <f>1000*B11/väestö!D11</f>
        <v>853.81937315714754</v>
      </c>
      <c r="C34" s="12">
        <f>1000*C11/väestö!E11</f>
        <v>890.3493320704124</v>
      </c>
      <c r="D34" s="12">
        <f>1000*D11/väestö!F11</f>
        <v>807.68117455905997</v>
      </c>
      <c r="E34" s="12">
        <f>1000*E11/väestö!G11</f>
        <v>818.31339298186469</v>
      </c>
      <c r="F34" s="12">
        <f>1000*F11/väestö!H11</f>
        <v>875.7116500387616</v>
      </c>
      <c r="G34" s="12">
        <f>1000*G11/väestö!I11</f>
        <v>969.9589720449809</v>
      </c>
      <c r="H34" s="12">
        <f>1000*H11/väestö!J11</f>
        <v>979.60478066125256</v>
      </c>
      <c r="I34" s="12">
        <f>1000*I11/väestö!K11</f>
        <v>1032.8329429952778</v>
      </c>
      <c r="J34" s="12">
        <f>1000*J11/väestö!L11</f>
        <v>1008.4632054303614</v>
      </c>
      <c r="K34" s="12">
        <f>1000*K11/väestö!M11</f>
        <v>1027.1822721910228</v>
      </c>
      <c r="L34" s="12">
        <f>1000*L11/väestö!N11</f>
        <v>1060.5384355426531</v>
      </c>
      <c r="M34" s="51">
        <f>1000*M11/väestö!N11</f>
        <v>1087.1877677285163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x14ac:dyDescent="0.25">
      <c r="A35" s="52" t="s">
        <v>6</v>
      </c>
      <c r="B35" s="12">
        <f>1000*B12/väestö!D12</f>
        <v>103.53203781512605</v>
      </c>
      <c r="C35" s="12">
        <f>1000*C12/väestö!E12</f>
        <v>88.417111251470047</v>
      </c>
      <c r="D35" s="12">
        <f>1000*D12/väestö!F12</f>
        <v>85.868337774502166</v>
      </c>
      <c r="E35" s="12">
        <f>1000*E12/väestö!G12</f>
        <v>59.323218406605932</v>
      </c>
      <c r="F35" s="12">
        <f>1000*F12/väestö!H12</f>
        <v>36.182794104045648</v>
      </c>
      <c r="G35" s="12">
        <f>1000*G12/väestö!I12</f>
        <v>225.7822852230816</v>
      </c>
      <c r="H35" s="12">
        <f>1000*H12/väestö!J12</f>
        <v>234.7717521136633</v>
      </c>
      <c r="I35" s="12">
        <f>1000*I12/väestö!K12</f>
        <v>263.91466396724053</v>
      </c>
      <c r="J35" s="12">
        <f>1000*J12/väestö!L12</f>
        <v>269.78458685626862</v>
      </c>
      <c r="K35" s="12">
        <f>1000*K12/väestö!M12</f>
        <v>299.19646103022785</v>
      </c>
      <c r="L35" s="12">
        <f>1000*L12/väestö!N12</f>
        <v>297.56316525008253</v>
      </c>
      <c r="M35" s="51">
        <f>1000*M12/väestö!N12</f>
        <v>308.59959837713035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x14ac:dyDescent="0.25">
      <c r="A36" s="52" t="s">
        <v>7</v>
      </c>
      <c r="B36" s="12">
        <f>1000*B13/väestö!D13</f>
        <v>681.71580868228966</v>
      </c>
      <c r="C36" s="12">
        <f>1000*C13/väestö!E13</f>
        <v>736.03931312044881</v>
      </c>
      <c r="D36" s="12">
        <f>1000*D13/väestö!F13</f>
        <v>673.26291449841324</v>
      </c>
      <c r="E36" s="12">
        <f>1000*E13/väestö!G13</f>
        <v>737.53094153599295</v>
      </c>
      <c r="F36" s="12">
        <f>1000*F13/väestö!H13</f>
        <v>765.98206256142225</v>
      </c>
      <c r="G36" s="12">
        <f>1000*G13/väestö!I13</f>
        <v>795.66440093049528</v>
      </c>
      <c r="H36" s="12">
        <f>1000*H13/väestö!J13</f>
        <v>805.961391870223</v>
      </c>
      <c r="I36" s="12">
        <f>1000*I13/väestö!K13</f>
        <v>849.46621523975523</v>
      </c>
      <c r="J36" s="12">
        <f>1000*J13/väestö!L13</f>
        <v>863.52713628012111</v>
      </c>
      <c r="K36" s="12">
        <f>1000*K13/väestö!M13</f>
        <v>897.49744585135466</v>
      </c>
      <c r="L36" s="12">
        <f>1000*L13/väestö!N13</f>
        <v>915.58362512429233</v>
      </c>
      <c r="M36" s="51">
        <f>1000*M13/väestö!N13</f>
        <v>933.0007707242205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x14ac:dyDescent="0.25">
      <c r="A37" s="52" t="s">
        <v>8</v>
      </c>
      <c r="B37" s="12">
        <f>1000*B14/väestö!D14</f>
        <v>410.65848806366046</v>
      </c>
      <c r="C37" s="12">
        <f>1000*C14/väestö!E14</f>
        <v>442.44787143551508</v>
      </c>
      <c r="D37" s="12">
        <f>1000*D14/väestö!F14</f>
        <v>373.34616828171232</v>
      </c>
      <c r="E37" s="12">
        <f>1000*E14/väestö!G14</f>
        <v>423.00990221859951</v>
      </c>
      <c r="F37" s="12">
        <f>1000*F14/väestö!H14</f>
        <v>400.8270716950891</v>
      </c>
      <c r="G37" s="12">
        <f>1000*G14/väestö!I14</f>
        <v>555.17725626042397</v>
      </c>
      <c r="H37" s="12">
        <f>1000*H14/väestö!J14</f>
        <v>540.26229522554524</v>
      </c>
      <c r="I37" s="12">
        <f>1000*I14/väestö!K14</f>
        <v>533.42885556736906</v>
      </c>
      <c r="J37" s="12">
        <f>1000*J14/väestö!L14</f>
        <v>548.53514359295309</v>
      </c>
      <c r="K37" s="12">
        <f>1000*K14/väestö!M14</f>
        <v>510.37159476288826</v>
      </c>
      <c r="L37" s="12">
        <f>1000*L14/väestö!N14</f>
        <v>542.92465387569496</v>
      </c>
      <c r="M37" s="51">
        <f>1000*M14/väestö!N14</f>
        <v>558.16643925410358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x14ac:dyDescent="0.25">
      <c r="A38" s="52" t="s">
        <v>9</v>
      </c>
      <c r="B38" s="12">
        <f>1000*B15/väestö!D15</f>
        <v>919.14193041085116</v>
      </c>
      <c r="C38" s="12">
        <f>1000*C15/väestö!E15</f>
        <v>909.92036115723931</v>
      </c>
      <c r="D38" s="12">
        <f>1000*D15/väestö!F15</f>
        <v>850.40711950641673</v>
      </c>
      <c r="E38" s="12">
        <f>1000*E15/väestö!G15</f>
        <v>925.29165594076005</v>
      </c>
      <c r="F38" s="12">
        <f>1000*F15/väestö!H15</f>
        <v>985.43874983142666</v>
      </c>
      <c r="G38" s="12">
        <f>1000*G15/väestö!I15</f>
        <v>1015.979942286615</v>
      </c>
      <c r="H38" s="12">
        <f>1000*H15/väestö!J15</f>
        <v>1003.549990493804</v>
      </c>
      <c r="I38" s="12">
        <f>1000*I15/väestö!K15</f>
        <v>1047.5324400033358</v>
      </c>
      <c r="J38" s="12">
        <f>1000*J15/väestö!L15</f>
        <v>1092.448113924368</v>
      </c>
      <c r="K38" s="12">
        <f>1000*K15/väestö!M15</f>
        <v>1114.1342129485756</v>
      </c>
      <c r="L38" s="12">
        <f>1000*L15/väestö!N15</f>
        <v>1109.6668931417958</v>
      </c>
      <c r="M38" s="51">
        <f>1000*M15/väestö!N15</f>
        <v>1129.9016192864974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x14ac:dyDescent="0.25">
      <c r="A39" s="52" t="s">
        <v>10</v>
      </c>
      <c r="B39" s="12">
        <f>1000*B16/väestö!D16</f>
        <v>827.01496402877694</v>
      </c>
      <c r="C39" s="12">
        <f>1000*C16/väestö!E16</f>
        <v>816.85727368725475</v>
      </c>
      <c r="D39" s="12">
        <f>1000*D16/väestö!F16</f>
        <v>830.72613039573969</v>
      </c>
      <c r="E39" s="12">
        <f>1000*E16/väestö!G16</f>
        <v>855.79691939686427</v>
      </c>
      <c r="F39" s="12">
        <f>1000*F16/väestö!H16</f>
        <v>916.49915357034422</v>
      </c>
      <c r="G39" s="12">
        <f>1000*G16/väestö!I16</f>
        <v>949.49326532243401</v>
      </c>
      <c r="H39" s="12">
        <f>1000*H16/väestö!J16</f>
        <v>923.76658546936017</v>
      </c>
      <c r="I39" s="12">
        <f>1000*I16/väestö!K16</f>
        <v>935.47565017399882</v>
      </c>
      <c r="J39" s="12">
        <f>1000*J16/väestö!L16</f>
        <v>922.00551694163119</v>
      </c>
      <c r="K39" s="12">
        <f>1000*K16/väestö!M16</f>
        <v>945.03885145762729</v>
      </c>
      <c r="L39" s="12">
        <f>1000*L16/väestö!N16</f>
        <v>990.44911327074612</v>
      </c>
      <c r="M39" s="51">
        <f>1000*M16/väestö!N16</f>
        <v>997.87889917067321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x14ac:dyDescent="0.25">
      <c r="A40" s="52" t="s">
        <v>11</v>
      </c>
      <c r="B40" s="12">
        <f>1000*B17/väestö!D17</f>
        <v>685.07211538461536</v>
      </c>
      <c r="C40" s="12">
        <f>1000*C17/väestö!E17</f>
        <v>628.7896410384194</v>
      </c>
      <c r="D40" s="12">
        <f>1000*D17/väestö!F17</f>
        <v>527.53899617209061</v>
      </c>
      <c r="E40" s="12">
        <f>1000*E17/väestö!G17</f>
        <v>661.62512711042564</v>
      </c>
      <c r="F40" s="12">
        <f>1000*F17/väestö!H17</f>
        <v>842.34217689479669</v>
      </c>
      <c r="G40" s="12">
        <f>1000*G17/väestö!I17</f>
        <v>795.01845296368901</v>
      </c>
      <c r="H40" s="12">
        <f>1000*H17/väestö!J17</f>
        <v>753.88613847939644</v>
      </c>
      <c r="I40" s="12">
        <f>1000*I17/väestö!K17</f>
        <v>738.26986886084546</v>
      </c>
      <c r="J40" s="12">
        <f>1000*J17/väestö!L17</f>
        <v>766.0036867468491</v>
      </c>
      <c r="K40" s="12">
        <f>1000*K17/väestö!M17</f>
        <v>810.92501193281294</v>
      </c>
      <c r="L40" s="12">
        <f>1000*L17/väestö!N17</f>
        <v>830.26009519243212</v>
      </c>
      <c r="M40" s="51">
        <f>1000*M17/väestö!N17</f>
        <v>840.36281755265895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x14ac:dyDescent="0.25">
      <c r="A41" s="52" t="s">
        <v>12</v>
      </c>
      <c r="B41" s="12">
        <f>1000*B18/väestö!D18</f>
        <v>172.61956211327939</v>
      </c>
      <c r="C41" s="12">
        <f>1000*C18/väestö!E18</f>
        <v>132.40171777190147</v>
      </c>
      <c r="D41" s="12">
        <f>1000*D18/väestö!F18</f>
        <v>-17.748758719425243</v>
      </c>
      <c r="E41" s="12">
        <f>1000*E18/väestö!G18</f>
        <v>-19.970548174475987</v>
      </c>
      <c r="F41" s="12">
        <f>1000*F18/väestö!H18</f>
        <v>19.46640310377035</v>
      </c>
      <c r="G41" s="12">
        <f>1000*G18/väestö!I18</f>
        <v>157.12110593809422</v>
      </c>
      <c r="H41" s="12">
        <f>1000*H18/väestö!J18</f>
        <v>105.97499598763476</v>
      </c>
      <c r="I41" s="12">
        <f>1000*I18/väestö!K18</f>
        <v>168.75980164500643</v>
      </c>
      <c r="J41" s="12">
        <f>1000*J18/väestö!L18</f>
        <v>232.2208491197367</v>
      </c>
      <c r="K41" s="12">
        <f>1000*K18/väestö!M18</f>
        <v>212.05432578010601</v>
      </c>
      <c r="L41" s="12">
        <f>1000*L18/väestö!N18</f>
        <v>271.83786835194377</v>
      </c>
      <c r="M41" s="51">
        <f>1000*M18/väestö!N18</f>
        <v>288.13306970294883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x14ac:dyDescent="0.25">
      <c r="A42" s="52" t="s">
        <v>13</v>
      </c>
      <c r="B42" s="12">
        <f>1000*B19/väestö!D19</f>
        <v>679.5630485977307</v>
      </c>
      <c r="C42" s="12">
        <f>1000*C19/väestö!E19</f>
        <v>645.7583922278759</v>
      </c>
      <c r="D42" s="12">
        <f>1000*D19/väestö!F19</f>
        <v>612.75010497003768</v>
      </c>
      <c r="E42" s="12">
        <f>1000*E19/väestö!G19</f>
        <v>744.25172356749454</v>
      </c>
      <c r="F42" s="12">
        <f>1000*F19/väestö!H19</f>
        <v>810.37461505675174</v>
      </c>
      <c r="G42" s="12">
        <f>1000*G19/väestö!I19</f>
        <v>856.46945873772802</v>
      </c>
      <c r="H42" s="12">
        <f>1000*H19/väestö!J19</f>
        <v>822.97150713003714</v>
      </c>
      <c r="I42" s="12">
        <f>1000*I19/väestö!K19</f>
        <v>883.2425123816256</v>
      </c>
      <c r="J42" s="12">
        <f>1000*J19/väestö!L19</f>
        <v>854.57395347421084</v>
      </c>
      <c r="K42" s="12">
        <f>1000*K19/väestö!M19</f>
        <v>856.35718859078804</v>
      </c>
      <c r="L42" s="12">
        <f>1000*L19/väestö!N19</f>
        <v>841.54916312158798</v>
      </c>
      <c r="M42" s="51">
        <f>1000*M19/väestö!N19</f>
        <v>834.84849603574253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x14ac:dyDescent="0.25">
      <c r="A43" s="52" t="s">
        <v>14</v>
      </c>
      <c r="B43" s="12">
        <f>1000*B20/väestö!D20</f>
        <v>674.28560147407211</v>
      </c>
      <c r="C43" s="12">
        <f>1000*C20/väestö!E20</f>
        <v>671.67301094434913</v>
      </c>
      <c r="D43" s="12">
        <f>1000*D20/väestö!F20</f>
        <v>611.69220462468854</v>
      </c>
      <c r="E43" s="12">
        <f>1000*E20/väestö!G20</f>
        <v>595.74905301254546</v>
      </c>
      <c r="F43" s="12">
        <f>1000*F20/väestö!H20</f>
        <v>629.14453886979425</v>
      </c>
      <c r="G43" s="12">
        <f>1000*G20/väestö!I20</f>
        <v>687.80128061414609</v>
      </c>
      <c r="H43" s="12">
        <f>1000*H20/väestö!J20</f>
        <v>703.65584901531736</v>
      </c>
      <c r="I43" s="12">
        <f>1000*I20/väestö!K20</f>
        <v>749.98727562295221</v>
      </c>
      <c r="J43" s="12">
        <f>1000*J20/väestö!L20</f>
        <v>786.10591790877288</v>
      </c>
      <c r="K43" s="12">
        <f>1000*K20/väestö!M20</f>
        <v>796.532096058104</v>
      </c>
      <c r="L43" s="12">
        <f>1000*L20/väestö!N20</f>
        <v>787.00757492417119</v>
      </c>
      <c r="M43" s="51">
        <f>1000*M20/väestö!N20</f>
        <v>828.37904645205799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x14ac:dyDescent="0.25">
      <c r="A44" s="52" t="s">
        <v>15</v>
      </c>
      <c r="B44" s="12">
        <f>1000*B21/väestö!D21</f>
        <v>984.28311840562719</v>
      </c>
      <c r="C44" s="12">
        <f>1000*C21/väestö!E21</f>
        <v>944.08547028098258</v>
      </c>
      <c r="D44" s="12">
        <f>1000*D21/väestö!F21</f>
        <v>958.00938430498582</v>
      </c>
      <c r="E44" s="12">
        <f>1000*E21/väestö!G21</f>
        <v>1029.052391335674</v>
      </c>
      <c r="F44" s="12">
        <f>1000*F21/väestö!H21</f>
        <v>1069.8278755650299</v>
      </c>
      <c r="G44" s="12">
        <f>1000*G21/väestö!I21</f>
        <v>1107.0735874778011</v>
      </c>
      <c r="H44" s="12">
        <f>1000*H21/väestö!J21</f>
        <v>1087.1828677839856</v>
      </c>
      <c r="I44" s="12">
        <f>1000*I21/väestö!K21</f>
        <v>1062.1804697980281</v>
      </c>
      <c r="J44" s="12">
        <f>1000*J21/väestö!L21</f>
        <v>1068.8820884059019</v>
      </c>
      <c r="K44" s="12">
        <f>1000*K21/väestö!M21</f>
        <v>1139.5121128700368</v>
      </c>
      <c r="L44" s="12">
        <f>1000*L21/väestö!N21</f>
        <v>1165.2659987470863</v>
      </c>
      <c r="M44" s="51">
        <f>1000*M21/väestö!N21</f>
        <v>1143.549021604631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x14ac:dyDescent="0.25">
      <c r="A45" s="52" t="s">
        <v>16</v>
      </c>
      <c r="B45" s="12">
        <f>1000*B22/väestö!D22</f>
        <v>831.87639664804465</v>
      </c>
      <c r="C45" s="12">
        <f>1000*C22/väestö!E22</f>
        <v>802.64196743702848</v>
      </c>
      <c r="D45" s="12">
        <f>1000*D22/väestö!F22</f>
        <v>797.99896543103637</v>
      </c>
      <c r="E45" s="12">
        <f>1000*E22/väestö!G22</f>
        <v>871.3032696880166</v>
      </c>
      <c r="F45" s="12">
        <f>1000*F22/väestö!H22</f>
        <v>931.22337815017795</v>
      </c>
      <c r="G45" s="12">
        <f>1000*G22/väestö!I22</f>
        <v>947.04886104450168</v>
      </c>
      <c r="H45" s="12">
        <f>1000*H22/väestö!J22</f>
        <v>993.74819624164456</v>
      </c>
      <c r="I45" s="12">
        <f>1000*I22/väestö!K22</f>
        <v>973.25584609374494</v>
      </c>
      <c r="J45" s="12">
        <f>1000*J22/väestö!L22</f>
        <v>1005.2376580592278</v>
      </c>
      <c r="K45" s="12">
        <f>1000*K22/väestö!M22</f>
        <v>1058.6031764343179</v>
      </c>
      <c r="L45" s="12">
        <f>1000*L22/väestö!N22</f>
        <v>1056.2747681831772</v>
      </c>
      <c r="M45" s="51">
        <f>1000*M22/väestö!N22</f>
        <v>1059.511917953663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x14ac:dyDescent="0.25">
      <c r="A46" s="52" t="s">
        <v>17</v>
      </c>
      <c r="B46" s="12">
        <f>1000*B23/väestö!D23</f>
        <v>106.33841155551653</v>
      </c>
      <c r="C46" s="12">
        <f>1000*C23/väestö!E23</f>
        <v>144.91543519394889</v>
      </c>
      <c r="D46" s="12">
        <f>1000*D23/väestö!F23</f>
        <v>150.15540488675015</v>
      </c>
      <c r="E46" s="12">
        <f>1000*E23/väestö!G23</f>
        <v>159.72478467860779</v>
      </c>
      <c r="F46" s="12">
        <f>1000*F23/väestö!H23</f>
        <v>182.76963191903062</v>
      </c>
      <c r="G46" s="12">
        <f>1000*G23/väestö!I23</f>
        <v>377.29254481504705</v>
      </c>
      <c r="H46" s="12">
        <f>1000*H23/väestö!J23</f>
        <v>342.38358868787151</v>
      </c>
      <c r="I46" s="12">
        <f>1000*I23/väestö!K23</f>
        <v>318.502444285683</v>
      </c>
      <c r="J46" s="12">
        <f>1000*J23/väestö!L23</f>
        <v>374.52526581653115</v>
      </c>
      <c r="K46" s="12">
        <f>1000*K23/väestö!M23</f>
        <v>396.71779319024409</v>
      </c>
      <c r="L46" s="12">
        <f>1000*L23/väestö!N23</f>
        <v>423.95677405172563</v>
      </c>
      <c r="M46" s="51">
        <f>1000*M23/väestö!N23</f>
        <v>419.06729291647036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x14ac:dyDescent="0.25">
      <c r="A47" s="52" t="s">
        <v>18</v>
      </c>
      <c r="B47" s="12">
        <f>1000*B24/väestö!D24</f>
        <v>980.06966199505359</v>
      </c>
      <c r="C47" s="12">
        <f>1000*C24/väestö!E24</f>
        <v>993.47590868326336</v>
      </c>
      <c r="D47" s="12">
        <f>1000*D24/väestö!F24</f>
        <v>965.94240671391753</v>
      </c>
      <c r="E47" s="12">
        <f>1000*E24/väestö!G24</f>
        <v>1144.7055514619753</v>
      </c>
      <c r="F47" s="12">
        <f>1000*F24/väestö!H24</f>
        <v>1151.6307487745094</v>
      </c>
      <c r="G47" s="12">
        <f>1000*G24/väestö!I24</f>
        <v>1115.8295338694663</v>
      </c>
      <c r="H47" s="12">
        <f>1000*H24/väestö!J24</f>
        <v>1122.5661185901808</v>
      </c>
      <c r="I47" s="12">
        <f>1000*I24/väestö!K24</f>
        <v>1184.1366527384369</v>
      </c>
      <c r="J47" s="12">
        <f>1000*J24/väestö!L24</f>
        <v>1167.8314590901941</v>
      </c>
      <c r="K47" s="12">
        <f>1000*K24/väestö!M24</f>
        <v>1127.3361066899379</v>
      </c>
      <c r="L47" s="12">
        <f>1000*L24/väestö!N24</f>
        <v>1185.0187199727995</v>
      </c>
      <c r="M47" s="51">
        <f>1000*M24/väestö!N24</f>
        <v>1188.4556647400998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x14ac:dyDescent="0.25">
      <c r="A48" s="52" t="s">
        <v>19</v>
      </c>
      <c r="B48" s="12">
        <f>1000*B25/väestö!D25</f>
        <v>381.76217980914112</v>
      </c>
      <c r="C48" s="12">
        <f>1000*C25/väestö!E25</f>
        <v>432.05941280953232</v>
      </c>
      <c r="D48" s="12">
        <f>1000*D25/väestö!F25</f>
        <v>340.18636996940114</v>
      </c>
      <c r="E48" s="12">
        <f>1000*E25/väestö!G25</f>
        <v>504.05566481247922</v>
      </c>
      <c r="F48" s="12">
        <f>1000*F25/väestö!H25</f>
        <v>662.93927403388591</v>
      </c>
      <c r="G48" s="12">
        <f>1000*G25/väestö!I25</f>
        <v>661.72442701509101</v>
      </c>
      <c r="H48" s="12">
        <f>1000*H25/väestö!J25</f>
        <v>570.32525219609988</v>
      </c>
      <c r="I48" s="12">
        <f>1000*I25/väestö!K25</f>
        <v>688.49533009406446</v>
      </c>
      <c r="J48" s="12">
        <f>1000*J25/väestö!L25</f>
        <v>575.97311365563019</v>
      </c>
      <c r="K48" s="12">
        <f>1000*K25/väestö!M25</f>
        <v>471.10761494570488</v>
      </c>
      <c r="L48" s="12">
        <f>1000*L25/väestö!N25</f>
        <v>343.39670236292733</v>
      </c>
      <c r="M48" s="51">
        <f>1000*M25/väestö!N25</f>
        <v>400.82264524886642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x14ac:dyDescent="0.25">
      <c r="A49" s="56" t="s">
        <v>20</v>
      </c>
      <c r="B49" s="57">
        <f>1000*B26/väestö!D26</f>
        <v>296.69726490800798</v>
      </c>
      <c r="C49" s="57">
        <f>1000*C26/väestö!E26</f>
        <v>294.72152548920269</v>
      </c>
      <c r="D49" s="57">
        <f>1000*D26/väestö!F26</f>
        <v>258.85450464996961</v>
      </c>
      <c r="E49" s="57">
        <f>1000*E26/väestö!G26</f>
        <v>262.09770346618842</v>
      </c>
      <c r="F49" s="57">
        <f>1000*F26/väestö!H26</f>
        <v>268.85963178092715</v>
      </c>
      <c r="G49" s="57">
        <f>1000*G26/väestö!I26</f>
        <v>411.60963423268578</v>
      </c>
      <c r="H49" s="57">
        <f>1000*H26/väestö!J26</f>
        <v>403.80602444859232</v>
      </c>
      <c r="I49" s="57">
        <f>1000*I26/väestö!K26</f>
        <v>433.20223582087567</v>
      </c>
      <c r="J49" s="57">
        <f>1000*J26/väestö!L26</f>
        <v>450.0826332021349</v>
      </c>
      <c r="K49" s="57">
        <f>1000*K26/väestö!M26</f>
        <v>464.27818423706884</v>
      </c>
      <c r="L49" s="57">
        <f>1000*L26/väestö!N26</f>
        <v>469.39599240014229</v>
      </c>
      <c r="M49" s="58">
        <f>1000*M26/väestö!N26</f>
        <v>482.4266675395636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x14ac:dyDescent="0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2:13" x14ac:dyDescent="0.25">
      <c r="L97" s="59"/>
      <c r="M97" s="59"/>
    </row>
    <row r="98" spans="12:13" x14ac:dyDescent="0.25">
      <c r="M98" s="59"/>
    </row>
  </sheetData>
  <sortState xmlns:xlrd2="http://schemas.microsoft.com/office/spreadsheetml/2017/richdata2" ref="A7:AU25">
    <sortCondition ref="A7:A25"/>
  </sortState>
  <phoneticPr fontId="2" type="noConversion"/>
  <printOptions gridLines="1"/>
  <pageMargins left="0" right="0" top="0" bottom="0" header="0" footer="0"/>
  <pageSetup paperSize="9" scale="92" fitToHeight="0" orientation="portrait" r:id="rId1"/>
  <colBreaks count="1" manualBreakCount="1">
    <brk id="14" max="97" man="1"/>
  </colBreaks>
  <ignoredErrors>
    <ignoredError sqref="B26:M26" formulaRange="1"/>
    <ignoredError sqref="B29:M29" calculatedColumn="1"/>
  </ignoredErrors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AP50"/>
  <sheetViews>
    <sheetView zoomScaleNormal="100" workbookViewId="0">
      <selection activeCell="A5" sqref="A5"/>
    </sheetView>
  </sheetViews>
  <sheetFormatPr defaultColWidth="9.140625" defaultRowHeight="15" x14ac:dyDescent="0.25"/>
  <cols>
    <col min="1" max="1" width="15.5703125" style="3" customWidth="1"/>
    <col min="2" max="2" width="8.140625" style="3" customWidth="1"/>
    <col min="3" max="13" width="8.5703125" style="3" customWidth="1"/>
    <col min="14" max="18" width="6.5703125" style="60" customWidth="1"/>
    <col min="19" max="19" width="7.42578125" style="3" customWidth="1"/>
    <col min="20" max="20" width="7" style="60" customWidth="1"/>
    <col min="21" max="24" width="7.42578125" style="60" customWidth="1"/>
    <col min="25" max="25" width="7.85546875" style="60" bestFit="1" customWidth="1"/>
    <col min="26" max="26" width="13.42578125" style="3" customWidth="1"/>
    <col min="27" max="27" width="9.85546875" style="3" customWidth="1"/>
    <col min="28" max="16384" width="9.140625" style="3"/>
  </cols>
  <sheetData>
    <row r="1" spans="1:42" ht="18.75" x14ac:dyDescent="0.3">
      <c r="A1" s="40" t="s">
        <v>113</v>
      </c>
    </row>
    <row r="2" spans="1:42" x14ac:dyDescent="0.25">
      <c r="A2" s="75" t="s">
        <v>104</v>
      </c>
    </row>
    <row r="3" spans="1:42" x14ac:dyDescent="0.25">
      <c r="A3" s="3" t="s">
        <v>42</v>
      </c>
    </row>
    <row r="4" spans="1:42" x14ac:dyDescent="0.25">
      <c r="A4" s="9" t="s">
        <v>43</v>
      </c>
    </row>
    <row r="6" spans="1:42" ht="39" x14ac:dyDescent="0.25">
      <c r="A6" s="115" t="s">
        <v>0</v>
      </c>
      <c r="B6" s="104" t="s">
        <v>67</v>
      </c>
      <c r="C6" s="105" t="s">
        <v>68</v>
      </c>
      <c r="D6" s="105" t="s">
        <v>69</v>
      </c>
      <c r="E6" s="105" t="s">
        <v>70</v>
      </c>
      <c r="F6" s="105" t="s">
        <v>71</v>
      </c>
      <c r="G6" s="105" t="s">
        <v>72</v>
      </c>
      <c r="H6" s="105" t="s">
        <v>73</v>
      </c>
      <c r="I6" s="105" t="s">
        <v>74</v>
      </c>
      <c r="J6" s="105" t="s">
        <v>75</v>
      </c>
      <c r="K6" s="105" t="s">
        <v>76</v>
      </c>
      <c r="L6" s="105" t="s">
        <v>102</v>
      </c>
      <c r="M6" s="106" t="s">
        <v>103</v>
      </c>
    </row>
    <row r="7" spans="1:42" s="6" customFormat="1" x14ac:dyDescent="0.25">
      <c r="A7" s="50" t="s">
        <v>21</v>
      </c>
      <c r="B7" s="69">
        <v>-372375.39100000018</v>
      </c>
      <c r="C7" s="69">
        <v>-416463.99800000008</v>
      </c>
      <c r="D7" s="69">
        <v>-476297.63899999985</v>
      </c>
      <c r="E7" s="69">
        <v>-404282.69399999996</v>
      </c>
      <c r="F7" s="69">
        <v>-455171.52600000036</v>
      </c>
      <c r="G7" s="69">
        <v>-270994.16200000001</v>
      </c>
      <c r="H7" s="69">
        <v>-196295.15999999977</v>
      </c>
      <c r="I7" s="69">
        <v>-74254.713999999993</v>
      </c>
      <c r="J7" s="69">
        <v>-84406.205000000031</v>
      </c>
      <c r="K7" s="69">
        <v>-71640.061000000103</v>
      </c>
      <c r="L7" s="24">
        <v>-3676.873</v>
      </c>
      <c r="M7" s="24">
        <v>-60299.762999999999</v>
      </c>
    </row>
    <row r="8" spans="1:42" x14ac:dyDescent="0.25">
      <c r="A8" s="18" t="s">
        <v>1</v>
      </c>
      <c r="B8" s="12">
        <v>-3015.3690000000001</v>
      </c>
      <c r="C8" s="12">
        <v>-2945.047</v>
      </c>
      <c r="D8" s="12">
        <v>-2920.5430000000001</v>
      </c>
      <c r="E8" s="12">
        <v>-3098.5630000000001</v>
      </c>
      <c r="F8" s="12">
        <v>-3176.6889999999999</v>
      </c>
      <c r="G8" s="12">
        <v>-2215.6619999999998</v>
      </c>
      <c r="H8" s="12">
        <v>-1965.65</v>
      </c>
      <c r="I8" s="12">
        <v>-1423.479</v>
      </c>
      <c r="J8" s="12">
        <v>-1214.5340000000001</v>
      </c>
      <c r="K8" s="12">
        <v>-1215.5119999999999</v>
      </c>
      <c r="L8" s="12">
        <v>-1383.2460000000001</v>
      </c>
      <c r="M8" s="12">
        <v>-1542.4659999999999</v>
      </c>
      <c r="AA8" s="4"/>
      <c r="AB8" s="4"/>
      <c r="AC8" s="4"/>
      <c r="AD8" s="4"/>
      <c r="AE8" s="4"/>
      <c r="AF8" s="4"/>
    </row>
    <row r="9" spans="1:42" s="4" customFormat="1" x14ac:dyDescent="0.25">
      <c r="A9" s="18" t="s">
        <v>2</v>
      </c>
      <c r="B9" s="12">
        <v>-601.07399999999996</v>
      </c>
      <c r="C9" s="12">
        <v>-691.851</v>
      </c>
      <c r="D9" s="12">
        <v>-755.04899999999998</v>
      </c>
      <c r="E9" s="12">
        <v>-779.90800000000002</v>
      </c>
      <c r="F9" s="12">
        <v>-749.93700000000001</v>
      </c>
      <c r="G9" s="12">
        <v>-589.23500000000001</v>
      </c>
      <c r="H9" s="12">
        <v>-542.05399999999997</v>
      </c>
      <c r="I9" s="12">
        <v>-407.024</v>
      </c>
      <c r="J9" s="12">
        <v>-366.22899999999998</v>
      </c>
      <c r="K9" s="12">
        <v>-317.54000000000002</v>
      </c>
      <c r="L9" s="12">
        <v>-163.553</v>
      </c>
      <c r="M9" s="12">
        <v>-138.93199999999999</v>
      </c>
      <c r="Z9" s="3"/>
      <c r="AG9" s="3"/>
      <c r="AH9" s="3"/>
      <c r="AI9" s="3"/>
      <c r="AJ9" s="3"/>
      <c r="AK9" s="3"/>
      <c r="AL9" s="3"/>
    </row>
    <row r="10" spans="1:42" x14ac:dyDescent="0.25">
      <c r="A10" s="18" t="s">
        <v>3</v>
      </c>
      <c r="B10" s="12">
        <v>-927.87</v>
      </c>
      <c r="C10" s="12">
        <v>-941.94600000000003</v>
      </c>
      <c r="D10" s="12">
        <v>-907.99400000000003</v>
      </c>
      <c r="E10" s="12">
        <v>-897.53599999999994</v>
      </c>
      <c r="F10" s="12">
        <v>-826.11199999999997</v>
      </c>
      <c r="G10" s="12">
        <v>-660.67499999999995</v>
      </c>
      <c r="H10" s="12">
        <v>-658.64400000000001</v>
      </c>
      <c r="I10" s="12">
        <v>-552.35</v>
      </c>
      <c r="J10" s="12">
        <v>-626.149</v>
      </c>
      <c r="K10" s="12">
        <v>-516.33699999999999</v>
      </c>
      <c r="L10" s="12">
        <v>-536.62400000000002</v>
      </c>
      <c r="M10" s="12">
        <v>-551.67600000000004</v>
      </c>
    </row>
    <row r="11" spans="1:42" x14ac:dyDescent="0.25">
      <c r="A11" s="18" t="s">
        <v>4</v>
      </c>
      <c r="B11" s="12">
        <v>-747.77099999999996</v>
      </c>
      <c r="C11" s="12">
        <v>-721.07600000000002</v>
      </c>
      <c r="D11" s="12">
        <v>-731.94399999999996</v>
      </c>
      <c r="E11" s="12">
        <v>-690.75</v>
      </c>
      <c r="F11" s="12">
        <v>-690.03399999999999</v>
      </c>
      <c r="G11" s="12">
        <v>-554.83600000000001</v>
      </c>
      <c r="H11" s="12">
        <v>-493.14499999999998</v>
      </c>
      <c r="I11" s="12">
        <v>-334.73700000000002</v>
      </c>
      <c r="J11" s="12">
        <v>-465.91800000000001</v>
      </c>
      <c r="K11" s="12">
        <v>-455.11900000000003</v>
      </c>
      <c r="L11" s="12">
        <v>-465.66699999999997</v>
      </c>
      <c r="M11" s="12">
        <v>-466.86099999999999</v>
      </c>
      <c r="Z11" s="4"/>
      <c r="AP11" s="4"/>
    </row>
    <row r="12" spans="1:42" s="4" customFormat="1" x14ac:dyDescent="0.25">
      <c r="A12" s="18" t="s">
        <v>5</v>
      </c>
      <c r="B12" s="12">
        <v>-1132.2439999999999</v>
      </c>
      <c r="C12" s="12">
        <v>-1229.809</v>
      </c>
      <c r="D12" s="12">
        <v>-1376.625</v>
      </c>
      <c r="E12" s="12">
        <v>-1323.0440000000001</v>
      </c>
      <c r="F12" s="12">
        <v>-1261.7629999999999</v>
      </c>
      <c r="G12" s="12">
        <v>-877.29</v>
      </c>
      <c r="H12" s="12">
        <v>-856.36</v>
      </c>
      <c r="I12" s="12">
        <v>-589.53099999999995</v>
      </c>
      <c r="J12" s="12">
        <v>-540.05700000000002</v>
      </c>
      <c r="K12" s="12">
        <v>-476.245</v>
      </c>
      <c r="L12" s="12">
        <v>-466.18900000000002</v>
      </c>
      <c r="M12" s="12">
        <v>-288.08499999999998</v>
      </c>
      <c r="AK12" s="3"/>
      <c r="AL12" s="3"/>
      <c r="AM12" s="3"/>
      <c r="AN12" s="3"/>
      <c r="AO12" s="3"/>
      <c r="AP12" s="3"/>
    </row>
    <row r="13" spans="1:42" s="4" customFormat="1" x14ac:dyDescent="0.25">
      <c r="A13" s="18" t="s">
        <v>6</v>
      </c>
      <c r="B13" s="13">
        <v>-11422.218000000001</v>
      </c>
      <c r="C13" s="13">
        <v>-11728.182000000001</v>
      </c>
      <c r="D13" s="13">
        <v>-12572.468000000001</v>
      </c>
      <c r="E13" s="13">
        <v>-11992.444</v>
      </c>
      <c r="F13" s="13">
        <v>-12060.047</v>
      </c>
      <c r="G13" s="13">
        <v>-8703.8760000000002</v>
      </c>
      <c r="H13" s="13">
        <v>-6868.8810000000003</v>
      </c>
      <c r="I13" s="12">
        <v>-3841.7089999999998</v>
      </c>
      <c r="J13" s="12">
        <v>-3367.1909999999998</v>
      </c>
      <c r="K13" s="12">
        <v>-3714.9430000000002</v>
      </c>
      <c r="L13" s="12">
        <v>-2907.5219999999999</v>
      </c>
      <c r="M13" s="12">
        <v>-2777.4789999999998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x14ac:dyDescent="0.25">
      <c r="A14" s="18" t="s">
        <v>7</v>
      </c>
      <c r="B14" s="13">
        <v>-1190.26</v>
      </c>
      <c r="C14" s="12">
        <v>-1244.588</v>
      </c>
      <c r="D14" s="12">
        <v>-1322.1079999999999</v>
      </c>
      <c r="E14" s="12">
        <v>-1346.759</v>
      </c>
      <c r="F14" s="12">
        <v>-1272.7860000000001</v>
      </c>
      <c r="G14" s="12">
        <v>-790.10900000000004</v>
      </c>
      <c r="H14" s="12">
        <v>-783.74599999999998</v>
      </c>
      <c r="I14" s="12">
        <v>-524.95100000000002</v>
      </c>
      <c r="J14" s="12">
        <v>-526.69600000000003</v>
      </c>
      <c r="K14" s="12">
        <v>-397.858</v>
      </c>
      <c r="L14" s="12">
        <v>-455.91199999999998</v>
      </c>
      <c r="M14" s="12">
        <v>-384.71</v>
      </c>
      <c r="Z14" s="7"/>
    </row>
    <row r="15" spans="1:42" x14ac:dyDescent="0.25">
      <c r="A15" s="18" t="s">
        <v>8</v>
      </c>
      <c r="B15" s="12">
        <v>-1927.0989999999999</v>
      </c>
      <c r="C15" s="12">
        <v>-1964.3</v>
      </c>
      <c r="D15" s="12">
        <v>-2057.627</v>
      </c>
      <c r="E15" s="12">
        <v>-1965.1469999999999</v>
      </c>
      <c r="F15" s="12">
        <v>-1799.828</v>
      </c>
      <c r="G15" s="12">
        <v>-1435.8510000000001</v>
      </c>
      <c r="H15" s="12">
        <v>-1306.5809999999999</v>
      </c>
      <c r="I15" s="12">
        <v>-994.92499999999995</v>
      </c>
      <c r="J15" s="12">
        <v>-909.20899999999995</v>
      </c>
      <c r="K15" s="12">
        <v>-1070.106</v>
      </c>
      <c r="L15" s="12">
        <v>-1047.4780000000001</v>
      </c>
      <c r="M15" s="12">
        <v>-1006.6420000000001</v>
      </c>
    </row>
    <row r="16" spans="1:42" x14ac:dyDescent="0.25">
      <c r="A16" s="18" t="s">
        <v>9</v>
      </c>
      <c r="B16" s="12">
        <v>-234.94900000000001</v>
      </c>
      <c r="C16" s="12">
        <v>-268.36</v>
      </c>
      <c r="D16" s="12">
        <v>-344.601</v>
      </c>
      <c r="E16" s="12">
        <v>-386.11599999999999</v>
      </c>
      <c r="F16" s="12">
        <v>-315.137</v>
      </c>
      <c r="G16" s="12">
        <v>-159.63900000000001</v>
      </c>
      <c r="H16" s="12">
        <v>-155.11099999999999</v>
      </c>
      <c r="I16" s="12">
        <v>-11.090999999999999</v>
      </c>
      <c r="J16" s="12">
        <v>-9.3719999999999999</v>
      </c>
      <c r="K16" s="12">
        <v>-116.27800000000001</v>
      </c>
      <c r="L16" s="12">
        <v>-73.748000000000005</v>
      </c>
      <c r="M16" s="12">
        <v>0.88800000000000001</v>
      </c>
      <c r="AG16" s="4"/>
      <c r="AH16" s="4"/>
      <c r="AI16" s="4"/>
      <c r="AJ16" s="4"/>
      <c r="AN16" s="4"/>
      <c r="AO16" s="4"/>
    </row>
    <row r="17" spans="1:42" x14ac:dyDescent="0.25">
      <c r="A17" s="18" t="s">
        <v>10</v>
      </c>
      <c r="B17" s="12">
        <v>-232.76300000000001</v>
      </c>
      <c r="C17" s="12">
        <v>-235.108</v>
      </c>
      <c r="D17" s="12">
        <v>-204.721</v>
      </c>
      <c r="E17" s="12">
        <v>-228.26499999999999</v>
      </c>
      <c r="F17" s="12">
        <v>-220.79599999999999</v>
      </c>
      <c r="G17" s="12">
        <v>-103.592</v>
      </c>
      <c r="H17" s="12">
        <v>75.394000000000005</v>
      </c>
      <c r="I17" s="12">
        <v>286.28399999999999</v>
      </c>
      <c r="J17" s="12">
        <v>163.55099999999999</v>
      </c>
      <c r="K17" s="12">
        <v>224.99199999999999</v>
      </c>
      <c r="L17" s="12">
        <v>142.667</v>
      </c>
      <c r="M17" s="12">
        <v>-57.790999999999997</v>
      </c>
      <c r="AG17" s="4"/>
      <c r="AH17" s="4"/>
      <c r="AI17" s="4"/>
      <c r="AJ17" s="4"/>
      <c r="AK17" s="4"/>
      <c r="AL17" s="4"/>
    </row>
    <row r="18" spans="1:42" x14ac:dyDescent="0.25">
      <c r="A18" s="18" t="s">
        <v>11</v>
      </c>
      <c r="B18" s="12">
        <v>-190.95599999999999</v>
      </c>
      <c r="C18" s="12">
        <v>-252.05600000000001</v>
      </c>
      <c r="D18" s="12">
        <v>-307.76799999999997</v>
      </c>
      <c r="E18" s="12">
        <v>-344.27699999999999</v>
      </c>
      <c r="F18" s="12">
        <v>-334.55200000000002</v>
      </c>
      <c r="G18" s="12">
        <v>-255.08199999999999</v>
      </c>
      <c r="H18" s="12">
        <v>-222.33199999999999</v>
      </c>
      <c r="I18" s="12">
        <v>-128.43899999999999</v>
      </c>
      <c r="J18" s="12">
        <v>-51.219000000000001</v>
      </c>
      <c r="K18" s="12">
        <v>-80.47</v>
      </c>
      <c r="L18" s="12">
        <v>77.277000000000001</v>
      </c>
      <c r="M18" s="12">
        <v>86.975999999999999</v>
      </c>
      <c r="Z18" s="4"/>
      <c r="AK18" s="4"/>
      <c r="AL18" s="4"/>
    </row>
    <row r="19" spans="1:42" x14ac:dyDescent="0.25">
      <c r="A19" s="18" t="s">
        <v>12</v>
      </c>
      <c r="B19" s="12">
        <v>-3882.0030000000002</v>
      </c>
      <c r="C19" s="12">
        <v>-4035.95</v>
      </c>
      <c r="D19" s="12">
        <v>-4198.2579999999998</v>
      </c>
      <c r="E19" s="12">
        <v>-4112.0950000000003</v>
      </c>
      <c r="F19" s="12">
        <v>-3903.9870000000001</v>
      </c>
      <c r="G19" s="12">
        <v>-3130.1370000000002</v>
      </c>
      <c r="H19" s="12">
        <v>-2601.0439999999999</v>
      </c>
      <c r="I19" s="12">
        <v>-2007.261</v>
      </c>
      <c r="J19" s="12">
        <v>-2079.0410000000002</v>
      </c>
      <c r="K19" s="12">
        <v>-1887.0820000000001</v>
      </c>
      <c r="L19" s="12">
        <v>-1718.722</v>
      </c>
      <c r="M19" s="12">
        <v>-1827.8130000000001</v>
      </c>
      <c r="Z19" s="4"/>
      <c r="AA19" s="7"/>
      <c r="AB19" s="7"/>
      <c r="AC19" s="7"/>
      <c r="AD19" s="7"/>
      <c r="AE19" s="7"/>
      <c r="AF19" s="7"/>
      <c r="AN19" s="7"/>
      <c r="AO19" s="7"/>
    </row>
    <row r="20" spans="1:42" s="4" customFormat="1" x14ac:dyDescent="0.25">
      <c r="A20" s="18" t="s">
        <v>13</v>
      </c>
      <c r="B20" s="12">
        <v>-564.58299999999997</v>
      </c>
      <c r="C20" s="12">
        <v>-607.346</v>
      </c>
      <c r="D20" s="12">
        <v>-655.97699999999998</v>
      </c>
      <c r="E20" s="12">
        <v>-610.08500000000004</v>
      </c>
      <c r="F20" s="12">
        <v>-508.03899999999999</v>
      </c>
      <c r="G20" s="12">
        <v>-350.483</v>
      </c>
      <c r="H20" s="12">
        <v>-338.06400000000002</v>
      </c>
      <c r="I20" s="12">
        <v>-213.47900000000001</v>
      </c>
      <c r="J20" s="12">
        <v>-241.44</v>
      </c>
      <c r="K20" s="12">
        <v>-279.33</v>
      </c>
      <c r="L20" s="12">
        <v>-131.61000000000001</v>
      </c>
      <c r="M20" s="12">
        <v>-194.03700000000001</v>
      </c>
      <c r="Z20" s="3"/>
      <c r="AA20" s="3"/>
      <c r="AB20" s="3"/>
      <c r="AC20" s="3"/>
      <c r="AD20" s="3"/>
      <c r="AE20" s="3"/>
      <c r="AF20" s="3"/>
      <c r="AK20" s="3"/>
      <c r="AL20" s="3"/>
      <c r="AN20" s="3"/>
      <c r="AO20" s="3"/>
    </row>
    <row r="21" spans="1:42" x14ac:dyDescent="0.25">
      <c r="A21" s="18" t="s">
        <v>14</v>
      </c>
      <c r="B21" s="12">
        <v>-710.351</v>
      </c>
      <c r="C21" s="12">
        <v>-885.55</v>
      </c>
      <c r="D21" s="12">
        <v>-951.721</v>
      </c>
      <c r="E21" s="12">
        <v>-1025.2190000000001</v>
      </c>
      <c r="F21" s="12">
        <v>-926.02800000000002</v>
      </c>
      <c r="G21" s="12">
        <v>-639.70000000000005</v>
      </c>
      <c r="H21" s="12">
        <v>-454.61500000000001</v>
      </c>
      <c r="I21" s="12">
        <v>-117.042</v>
      </c>
      <c r="J21" s="12">
        <v>-80.525999999999996</v>
      </c>
      <c r="K21" s="12">
        <v>-190.87200000000001</v>
      </c>
      <c r="L21" s="12">
        <v>22.943000000000001</v>
      </c>
      <c r="M21" s="12">
        <v>-210.774</v>
      </c>
      <c r="AA21" s="4"/>
      <c r="AB21" s="4"/>
      <c r="AC21" s="4"/>
      <c r="AD21" s="4"/>
      <c r="AE21" s="4"/>
      <c r="AF21" s="4"/>
      <c r="AM21" s="4"/>
      <c r="AN21" s="4"/>
      <c r="AO21" s="4"/>
      <c r="AP21" s="4"/>
    </row>
    <row r="22" spans="1:42" x14ac:dyDescent="0.25">
      <c r="A22" s="18" t="s">
        <v>15</v>
      </c>
      <c r="B22" s="12">
        <v>-467.41699999999997</v>
      </c>
      <c r="C22" s="12">
        <v>-447.89400000000001</v>
      </c>
      <c r="D22" s="12">
        <v>-484.78800000000001</v>
      </c>
      <c r="E22" s="12">
        <v>-471.57600000000002</v>
      </c>
      <c r="F22" s="12">
        <v>-463.62099999999998</v>
      </c>
      <c r="G22" s="12">
        <v>-410.42899999999997</v>
      </c>
      <c r="H22" s="12">
        <v>-379.40199999999999</v>
      </c>
      <c r="I22" s="12">
        <v>-335.47899999999998</v>
      </c>
      <c r="J22" s="12">
        <v>-279.56400000000002</v>
      </c>
      <c r="K22" s="12">
        <v>714.26199999999994</v>
      </c>
      <c r="L22" s="12">
        <v>-310.01600000000002</v>
      </c>
      <c r="M22" s="12">
        <v>-390.91199999999998</v>
      </c>
      <c r="Z22" s="4"/>
    </row>
    <row r="23" spans="1:42" x14ac:dyDescent="0.25">
      <c r="A23" s="18" t="s">
        <v>16</v>
      </c>
      <c r="B23" s="12">
        <v>-241.018</v>
      </c>
      <c r="C23" s="12">
        <v>-208.602</v>
      </c>
      <c r="D23" s="12">
        <v>-213.20699999999999</v>
      </c>
      <c r="E23" s="12">
        <v>-118.07299999999999</v>
      </c>
      <c r="F23" s="12">
        <v>-112.857</v>
      </c>
      <c r="G23" s="12">
        <v>38.726999999999997</v>
      </c>
      <c r="H23" s="12">
        <v>-124.294</v>
      </c>
      <c r="I23" s="12">
        <v>-30.550999999999998</v>
      </c>
      <c r="J23" s="12">
        <v>-68.507000000000005</v>
      </c>
      <c r="K23" s="12">
        <v>-55.845999999999997</v>
      </c>
      <c r="L23" s="12">
        <v>58.454999999999998</v>
      </c>
      <c r="M23" s="12">
        <v>-87.454999999999998</v>
      </c>
      <c r="AK23" s="7"/>
      <c r="AL23" s="7"/>
    </row>
    <row r="24" spans="1:42" x14ac:dyDescent="0.25">
      <c r="A24" s="18" t="s">
        <v>17</v>
      </c>
      <c r="B24" s="12">
        <v>-4716.8860000000004</v>
      </c>
      <c r="C24" s="12">
        <v>-4558.6620000000003</v>
      </c>
      <c r="D24" s="12">
        <v>-4824.91</v>
      </c>
      <c r="E24" s="12">
        <v>-4660.7020000000002</v>
      </c>
      <c r="F24" s="12">
        <v>-4167.6989999999996</v>
      </c>
      <c r="G24" s="12">
        <v>-3183.808</v>
      </c>
      <c r="H24" s="12">
        <v>-2770.4830000000002</v>
      </c>
      <c r="I24" s="12">
        <v>-2057.1469999999999</v>
      </c>
      <c r="J24" s="12">
        <v>-2422.4360000000001</v>
      </c>
      <c r="K24" s="12">
        <v>-2426.0569999999998</v>
      </c>
      <c r="L24" s="68">
        <v>-2435.087</v>
      </c>
      <c r="M24" s="12">
        <v>-2232.9369999999999</v>
      </c>
    </row>
    <row r="25" spans="1:42" x14ac:dyDescent="0.25">
      <c r="A25" s="18" t="s">
        <v>18</v>
      </c>
      <c r="B25" s="12">
        <v>-249.898</v>
      </c>
      <c r="C25" s="12">
        <v>-217.42699999999999</v>
      </c>
      <c r="D25" s="12">
        <v>-299.56</v>
      </c>
      <c r="E25" s="12">
        <v>-326.17</v>
      </c>
      <c r="F25" s="12">
        <v>-251.46899999999999</v>
      </c>
      <c r="G25" s="12">
        <v>-223.15799999999999</v>
      </c>
      <c r="H25" s="12">
        <v>-11.712</v>
      </c>
      <c r="I25" s="12">
        <v>39.664000000000001</v>
      </c>
      <c r="J25" s="12">
        <v>106.833</v>
      </c>
      <c r="K25" s="12">
        <v>97.733999999999995</v>
      </c>
      <c r="L25" s="12">
        <v>141.017</v>
      </c>
      <c r="M25" s="12">
        <v>116.42700000000001</v>
      </c>
    </row>
    <row r="26" spans="1:42" x14ac:dyDescent="0.25">
      <c r="A26" s="18" t="s">
        <v>19</v>
      </c>
      <c r="B26" s="12">
        <v>-460.084</v>
      </c>
      <c r="C26" s="12">
        <v>-425.56799999999998</v>
      </c>
      <c r="D26" s="12">
        <v>-378.06700000000001</v>
      </c>
      <c r="E26" s="12">
        <v>-295.63400000000001</v>
      </c>
      <c r="F26" s="12">
        <v>-241.16</v>
      </c>
      <c r="G26" s="12">
        <v>-61.378</v>
      </c>
      <c r="H26" s="12">
        <v>-150.536</v>
      </c>
      <c r="I26" s="12">
        <v>-41.26</v>
      </c>
      <c r="J26" s="12">
        <v>38.529000000000003</v>
      </c>
      <c r="K26" s="12">
        <v>-71.894999999999996</v>
      </c>
      <c r="L26" s="12">
        <v>44.72</v>
      </c>
      <c r="M26" s="12">
        <v>50.750999999999998</v>
      </c>
      <c r="AG26" s="4"/>
      <c r="AH26" s="4"/>
      <c r="AI26" s="4"/>
      <c r="AJ26" s="4"/>
      <c r="AK26" s="4"/>
      <c r="AL26" s="4"/>
    </row>
    <row r="27" spans="1:42" x14ac:dyDescent="0.25">
      <c r="A27" s="25" t="s">
        <v>20</v>
      </c>
      <c r="B27" s="70">
        <f>SUM(B8:B26)</f>
        <v>-32914.813000000002</v>
      </c>
      <c r="C27" s="70">
        <f t="shared" ref="C27:M27" si="0">SUM(C8:C26)</f>
        <v>-33609.322000000007</v>
      </c>
      <c r="D27" s="70">
        <f t="shared" si="0"/>
        <v>-35507.935999999994</v>
      </c>
      <c r="E27" s="70">
        <f t="shared" si="0"/>
        <v>-34672.362999999998</v>
      </c>
      <c r="F27" s="70">
        <f t="shared" si="0"/>
        <v>-33282.540999999997</v>
      </c>
      <c r="G27" s="70">
        <f t="shared" si="0"/>
        <v>-24306.213000000003</v>
      </c>
      <c r="H27" s="70">
        <f t="shared" si="0"/>
        <v>-20607.260000000002</v>
      </c>
      <c r="I27" s="70">
        <f t="shared" si="0"/>
        <v>-13284.507</v>
      </c>
      <c r="J27" s="70">
        <f t="shared" si="0"/>
        <v>-12939.174999999999</v>
      </c>
      <c r="K27" s="70">
        <f t="shared" si="0"/>
        <v>-12234.501999999997</v>
      </c>
      <c r="L27" s="70">
        <f t="shared" si="0"/>
        <v>-11608.295</v>
      </c>
      <c r="M27" s="70">
        <f t="shared" si="0"/>
        <v>-11903.528</v>
      </c>
    </row>
    <row r="29" spans="1:42" ht="30" x14ac:dyDescent="0.25">
      <c r="A29" s="110" t="s">
        <v>0</v>
      </c>
      <c r="B29" s="114" t="s">
        <v>88</v>
      </c>
      <c r="C29" s="114" t="s">
        <v>89</v>
      </c>
      <c r="D29" s="114" t="s">
        <v>90</v>
      </c>
      <c r="E29" s="114" t="s">
        <v>91</v>
      </c>
      <c r="F29" s="114" t="s">
        <v>92</v>
      </c>
      <c r="G29" s="114" t="s">
        <v>93</v>
      </c>
      <c r="H29" s="114" t="s">
        <v>94</v>
      </c>
      <c r="I29" s="114" t="s">
        <v>95</v>
      </c>
      <c r="J29" s="114" t="s">
        <v>96</v>
      </c>
      <c r="K29" s="114" t="s">
        <v>97</v>
      </c>
      <c r="L29" s="114" t="s">
        <v>98</v>
      </c>
      <c r="M29" s="114" t="s">
        <v>99</v>
      </c>
    </row>
    <row r="30" spans="1:42" x14ac:dyDescent="0.25">
      <c r="A30" s="50" t="s">
        <v>21</v>
      </c>
      <c r="B30" s="72">
        <v>-69.638424960479853</v>
      </c>
      <c r="C30" s="72">
        <v>-77.511770244558221</v>
      </c>
      <c r="D30" s="72">
        <v>-88.233118686637098</v>
      </c>
      <c r="E30" s="72">
        <v>-74.55508349862906</v>
      </c>
      <c r="F30" s="72">
        <v>-83.627623976246284</v>
      </c>
      <c r="G30" s="72">
        <v>-49.647861202841533</v>
      </c>
      <c r="H30" s="72">
        <v>-35.85900323396627</v>
      </c>
      <c r="I30" s="72">
        <v>-13.541133345527179</v>
      </c>
      <c r="J30" s="72">
        <v>-15.37977507821426</v>
      </c>
      <c r="K30" s="72">
        <v>-13.036349803326724</v>
      </c>
      <c r="L30" s="72">
        <v>-0.66807730268417553</v>
      </c>
      <c r="M30" s="73">
        <v>-10.956294388610933</v>
      </c>
    </row>
    <row r="31" spans="1:42" x14ac:dyDescent="0.25">
      <c r="A31" s="18" t="s">
        <v>1</v>
      </c>
      <c r="B31" s="67">
        <f>1000*B8/väestö!D7</f>
        <v>-136.47291242362525</v>
      </c>
      <c r="C31" s="67">
        <f>1000*C8/väestö!E7</f>
        <v>-132.97724296744479</v>
      </c>
      <c r="D31" s="67">
        <f>1000*D8/väestö!F7</f>
        <v>-131.94230856110232</v>
      </c>
      <c r="E31" s="67">
        <f>1000*E8/väestö!G7</f>
        <v>-139.75747598213883</v>
      </c>
      <c r="F31" s="67">
        <f>1000*F8/väestö!H7</f>
        <v>-143.65058334087004</v>
      </c>
      <c r="G31" s="67">
        <f>1000*G8/väestö!I7</f>
        <v>-100.96431989063568</v>
      </c>
      <c r="H31" s="67">
        <f>1000*H8/väestö!J7</f>
        <v>-90.304130105205132</v>
      </c>
      <c r="I31" s="67">
        <f>1000*I8/väestö!K7</f>
        <v>-65.783030639123808</v>
      </c>
      <c r="J31" s="67">
        <f>1000*J8/väestö!L7</f>
        <v>-56.563617734724289</v>
      </c>
      <c r="K31" s="67">
        <f>1000*K8/väestö!M7</f>
        <v>-56.884687383002621</v>
      </c>
      <c r="L31" s="67">
        <f>1000*L8/väestö!N7</f>
        <v>-65.482200340844543</v>
      </c>
      <c r="M31" s="71">
        <f>1000*M8/väestö!N7</f>
        <v>-73.01959856087862</v>
      </c>
    </row>
    <row r="32" spans="1:42" x14ac:dyDescent="0.25">
      <c r="A32" s="18" t="s">
        <v>2</v>
      </c>
      <c r="B32" s="67">
        <f>1000*B9/väestö!D8</f>
        <v>-111.43381535038932</v>
      </c>
      <c r="C32" s="67">
        <f>1000*C9/väestö!E8</f>
        <v>-129.51160614002245</v>
      </c>
      <c r="D32" s="67">
        <f>1000*D9/väestö!F8</f>
        <v>-142.70440370440372</v>
      </c>
      <c r="E32" s="67">
        <f>1000*E9/väestö!G8</f>
        <v>-149.60828697487051</v>
      </c>
      <c r="F32" s="67">
        <f>1000*F9/väestö!H8</f>
        <v>-144.83140208574738</v>
      </c>
      <c r="G32" s="67">
        <f>1000*G9/väestö!I8</f>
        <v>-115.31017612524462</v>
      </c>
      <c r="H32" s="67">
        <f>1000*H9/väestö!J8</f>
        <v>-107.57174042468743</v>
      </c>
      <c r="I32" s="67">
        <f>1000*I9/väestö!K8</f>
        <v>-82.778930242017495</v>
      </c>
      <c r="J32" s="67">
        <f>1000*J9/väestö!L8</f>
        <v>-76.107439733998334</v>
      </c>
      <c r="K32" s="67">
        <f>1000*K9/väestö!M8</f>
        <v>-66.612125026221946</v>
      </c>
      <c r="L32" s="67">
        <f>1000*L9/väestö!N8</f>
        <v>-34.88014502026018</v>
      </c>
      <c r="M32" s="71">
        <f>1000*M9/väestö!N8</f>
        <v>-29.629345276178288</v>
      </c>
    </row>
    <row r="33" spans="1:13" x14ac:dyDescent="0.25">
      <c r="A33" s="18" t="s">
        <v>3</v>
      </c>
      <c r="B33" s="67">
        <f>1000*B10/väestö!D9</f>
        <v>-274.76162274207877</v>
      </c>
      <c r="C33" s="67">
        <f>1000*C10/väestö!E9</f>
        <v>-278.27060561299851</v>
      </c>
      <c r="D33" s="67">
        <f>1000*D10/väestö!F9</f>
        <v>-273.90467571644041</v>
      </c>
      <c r="E33" s="67">
        <f>1000*E10/väestö!G9</f>
        <v>-275.23336399877337</v>
      </c>
      <c r="F33" s="67">
        <f>1000*F10/väestö!H9</f>
        <v>-257.03546981953951</v>
      </c>
      <c r="G33" s="67">
        <f>1000*G10/väestö!I9</f>
        <v>-206.84877896055104</v>
      </c>
      <c r="H33" s="67">
        <f>1000*H10/väestö!J9</f>
        <v>-208.82815472415979</v>
      </c>
      <c r="I33" s="67">
        <f>1000*I10/väestö!K9</f>
        <v>-181.21719160104988</v>
      </c>
      <c r="J33" s="67">
        <f>1000*J10/väestö!L9</f>
        <v>-209.41438127090302</v>
      </c>
      <c r="K33" s="67">
        <f>1000*K10/väestö!M9</f>
        <v>-178.47805046664362</v>
      </c>
      <c r="L33" s="67">
        <f>1000*L10/väestö!N9</f>
        <v>-191.1734948343427</v>
      </c>
      <c r="M33" s="71">
        <f>1000*M10/väestö!N9</f>
        <v>-196.53580334877094</v>
      </c>
    </row>
    <row r="34" spans="1:13" x14ac:dyDescent="0.25">
      <c r="A34" s="18" t="s">
        <v>4</v>
      </c>
      <c r="B34" s="67">
        <f>1000*B11/väestö!D10</f>
        <v>-294.16640440597956</v>
      </c>
      <c r="C34" s="67">
        <f>1000*C11/väestö!E10</f>
        <v>-285.68779714738508</v>
      </c>
      <c r="D34" s="67">
        <f>1000*D11/väestö!F10</f>
        <v>-295.61550888529888</v>
      </c>
      <c r="E34" s="67">
        <f>1000*E11/väestö!G10</f>
        <v>-284.610630407911</v>
      </c>
      <c r="F34" s="67">
        <f>1000*F11/väestö!H10</f>
        <v>-287.7539616346956</v>
      </c>
      <c r="G34" s="67">
        <f>1000*G11/väestö!I10</f>
        <v>-233.22236233711644</v>
      </c>
      <c r="H34" s="67">
        <f>1000*H11/väestö!J10</f>
        <v>-210.20673486786018</v>
      </c>
      <c r="I34" s="67">
        <f>1000*I11/väestö!K10</f>
        <v>-144.97055002165439</v>
      </c>
      <c r="J34" s="67">
        <f>1000*J11/väestö!L10</f>
        <v>-207.6283422459893</v>
      </c>
      <c r="K34" s="67">
        <f>1000*K11/väestö!M10</f>
        <v>-206.6843778383288</v>
      </c>
      <c r="L34" s="67">
        <f>1000*L11/väestö!N10</f>
        <v>-216.08677494199537</v>
      </c>
      <c r="M34" s="71">
        <f>1000*M11/väestö!N10</f>
        <v>-216.64083526682134</v>
      </c>
    </row>
    <row r="35" spans="1:13" x14ac:dyDescent="0.25">
      <c r="A35" s="18" t="s">
        <v>5</v>
      </c>
      <c r="B35" s="67">
        <f>1000*B12/väestö!D11</f>
        <v>-123.64791962433111</v>
      </c>
      <c r="C35" s="67">
        <f>1000*C12/väestö!E11</f>
        <v>-135.69557541652875</v>
      </c>
      <c r="D35" s="67">
        <f>1000*D12/väestö!F11</f>
        <v>-153.14551118033151</v>
      </c>
      <c r="E35" s="67">
        <f>1000*E12/väestö!G11</f>
        <v>-149.22670877509586</v>
      </c>
      <c r="F35" s="67">
        <f>1000*F12/väestö!H11</f>
        <v>-144.16853290676417</v>
      </c>
      <c r="G35" s="67">
        <f>1000*G12/väestö!I11</f>
        <v>-102.01046511627906</v>
      </c>
      <c r="H35" s="67">
        <f>1000*H12/väestö!J11</f>
        <v>-101.41639033633349</v>
      </c>
      <c r="I35" s="67">
        <f>1000*I12/väestö!K11</f>
        <v>-71.173608595919347</v>
      </c>
      <c r="J35" s="67">
        <f>1000*J12/väestö!L11</f>
        <v>-66.240279651661965</v>
      </c>
      <c r="K35" s="67">
        <f>1000*K12/väestö!M11</f>
        <v>-59.545511377844463</v>
      </c>
      <c r="L35" s="67">
        <f>1000*L12/väestö!N11</f>
        <v>-59.356888209829386</v>
      </c>
      <c r="M35" s="71">
        <f>1000*M12/väestö!N11</f>
        <v>-36.680035650623886</v>
      </c>
    </row>
    <row r="36" spans="1:13" x14ac:dyDescent="0.25">
      <c r="A36" s="18" t="s">
        <v>6</v>
      </c>
      <c r="B36" s="67">
        <f>1000*B13/väestö!D12</f>
        <v>-101.67905212932631</v>
      </c>
      <c r="C36" s="67">
        <f>1000*C13/väestö!E12</f>
        <v>-103.86367218979977</v>
      </c>
      <c r="D36" s="67">
        <f>1000*D13/väestö!F12</f>
        <v>-110.23162509315681</v>
      </c>
      <c r="E36" s="67">
        <f>1000*E13/väestö!G12</f>
        <v>-104.18427911179067</v>
      </c>
      <c r="F36" s="67">
        <f>1000*F13/väestö!H12</f>
        <v>-103.81378152707239</v>
      </c>
      <c r="G36" s="67">
        <f>1000*G13/väestö!I12</f>
        <v>-74.44109371124587</v>
      </c>
      <c r="H36" s="67">
        <f>1000*H13/väestö!J12</f>
        <v>-58.33940037370477</v>
      </c>
      <c r="I36" s="67">
        <f>1000*I13/väestö!K12</f>
        <v>-32.499293624004942</v>
      </c>
      <c r="J36" s="67">
        <f>1000*J13/väestö!L12</f>
        <v>-28.375842715566641</v>
      </c>
      <c r="K36" s="67">
        <f>1000*K13/väestö!M12</f>
        <v>-31.144204490199694</v>
      </c>
      <c r="L36" s="67">
        <f>1000*L13/väestö!N12</f>
        <v>-24.18702271025705</v>
      </c>
      <c r="M36" s="71">
        <f>1000*M13/väestö!N12</f>
        <v>-23.105224190999085</v>
      </c>
    </row>
    <row r="37" spans="1:13" x14ac:dyDescent="0.25">
      <c r="A37" s="18" t="s">
        <v>7</v>
      </c>
      <c r="B37" s="67">
        <f>1000*B14/väestö!D13</f>
        <v>-114.31617364579331</v>
      </c>
      <c r="C37" s="67">
        <f>1000*C14/väestö!E13</f>
        <v>-119.83323704987482</v>
      </c>
      <c r="D37" s="67">
        <f>1000*D14/väestö!F13</f>
        <v>-128.49723005151131</v>
      </c>
      <c r="E37" s="67">
        <f>1000*E14/väestö!G13</f>
        <v>-132.34659984276729</v>
      </c>
      <c r="F37" s="67">
        <f>1000*F14/väestö!H13</f>
        <v>-126.10581591201823</v>
      </c>
      <c r="G37" s="67">
        <f>1000*G14/väestö!I13</f>
        <v>-79.153376076938486</v>
      </c>
      <c r="H37" s="67">
        <f>1000*H14/väestö!J13</f>
        <v>-79.31046346893342</v>
      </c>
      <c r="I37" s="67">
        <f>1000*I14/väestö!K13</f>
        <v>-54.163330581923233</v>
      </c>
      <c r="J37" s="67">
        <f>1000*J14/väestö!L13</f>
        <v>-54.767183113236975</v>
      </c>
      <c r="K37" s="67">
        <f>1000*K14/väestö!M13</f>
        <v>-41.94602003162889</v>
      </c>
      <c r="L37" s="67">
        <f>1000*L14/väestö!N13</f>
        <v>-48.718957042103014</v>
      </c>
      <c r="M37" s="71">
        <f>1000*M14/väestö!N13</f>
        <v>-41.110279974353496</v>
      </c>
    </row>
    <row r="38" spans="1:13" x14ac:dyDescent="0.25">
      <c r="A38" s="18" t="s">
        <v>8</v>
      </c>
      <c r="B38" s="67">
        <f>1000*B15/väestö!D14</f>
        <v>-182.55958696475938</v>
      </c>
      <c r="C38" s="67">
        <f>1000*C15/väestö!E14</f>
        <v>-188.78423834694857</v>
      </c>
      <c r="D38" s="67">
        <f>1000*D15/väestö!F14</f>
        <v>-200.27516059957173</v>
      </c>
      <c r="E38" s="67">
        <f>1000*E15/väestö!G14</f>
        <v>-193.22979351032447</v>
      </c>
      <c r="F38" s="67">
        <f>1000*F15/väestö!H14</f>
        <v>-179.71323015476784</v>
      </c>
      <c r="G38" s="67">
        <f>1000*G15/väestö!I14</f>
        <v>-144.26313674269065</v>
      </c>
      <c r="H38" s="67">
        <f>1000*H15/väestö!J14</f>
        <v>-132.44612265585403</v>
      </c>
      <c r="I38" s="67">
        <f>1000*I15/väestö!K14</f>
        <v>-101.70977305254549</v>
      </c>
      <c r="J38" s="67">
        <f>1000*J15/väestö!L14</f>
        <v>-94.218549222797932</v>
      </c>
      <c r="K38" s="67">
        <f>1000*K15/väestö!M14</f>
        <v>-113.19081870107891</v>
      </c>
      <c r="L38" s="67">
        <f>1000*L15/väestö!N14</f>
        <v>-111.41012550521167</v>
      </c>
      <c r="M38" s="71">
        <f>1000*M15/väestö!N14</f>
        <v>-107.0667942990853</v>
      </c>
    </row>
    <row r="39" spans="1:13" x14ac:dyDescent="0.25">
      <c r="A39" s="18" t="s">
        <v>9</v>
      </c>
      <c r="B39" s="67">
        <f>1000*B16/väestö!D15</f>
        <v>-46.186160802044427</v>
      </c>
      <c r="C39" s="67">
        <f>1000*C16/väestö!E15</f>
        <v>-53.607670795045948</v>
      </c>
      <c r="D39" s="67">
        <f>1000*D16/väestö!F15</f>
        <v>-69.955542021924487</v>
      </c>
      <c r="E39" s="67">
        <f>1000*E16/väestö!G15</f>
        <v>-80.040630182421225</v>
      </c>
      <c r="F39" s="67">
        <f>1000*F16/väestö!H15</f>
        <v>-65.831836223104247</v>
      </c>
      <c r="G39" s="67">
        <f>1000*G16/väestö!I15</f>
        <v>-33.679113924050633</v>
      </c>
      <c r="H39" s="67">
        <f>1000*H16/väestö!J15</f>
        <v>-33.023419203747075</v>
      </c>
      <c r="I39" s="67">
        <f>1000*I16/väestö!K15</f>
        <v>-2.3985726643598615</v>
      </c>
      <c r="J39" s="67">
        <f>1000*J16/väestö!L15</f>
        <v>-2.0835927078701646</v>
      </c>
      <c r="K39" s="67">
        <f>1000*K16/väestö!M15</f>
        <v>-26.480983830562515</v>
      </c>
      <c r="L39" s="67">
        <f>1000*L16/väestö!N15</f>
        <v>-17.067345521869939</v>
      </c>
      <c r="M39" s="71">
        <f>1000*M16/väestö!N15</f>
        <v>0.20550798426290209</v>
      </c>
    </row>
    <row r="40" spans="1:13" x14ac:dyDescent="0.25">
      <c r="A40" s="18" t="s">
        <v>10</v>
      </c>
      <c r="B40" s="67">
        <f>1000*B17/väestö!D16</f>
        <v>-66.982158273381302</v>
      </c>
      <c r="C40" s="67">
        <f>1000*C17/väestö!E16</f>
        <v>-67.540361964952595</v>
      </c>
      <c r="D40" s="67">
        <f>1000*D17/väestö!F16</f>
        <v>-59.442799070847855</v>
      </c>
      <c r="E40" s="67">
        <f>1000*E17/väestö!G16</f>
        <v>-66.627262113251604</v>
      </c>
      <c r="F40" s="67">
        <f>1000*F17/väestö!H16</f>
        <v>-65.440426793123891</v>
      </c>
      <c r="G40" s="67">
        <f>1000*G17/väestö!I16</f>
        <v>-31.363003330305784</v>
      </c>
      <c r="H40" s="67">
        <f>1000*H17/väestö!J16</f>
        <v>22.930048661800488</v>
      </c>
      <c r="I40" s="67">
        <f>1000*I17/väestö!K16</f>
        <v>87.952073732718901</v>
      </c>
      <c r="J40" s="67">
        <f>1000*J17/väestö!L16</f>
        <v>51.17365456821026</v>
      </c>
      <c r="K40" s="67">
        <f>1000*K17/väestö!M16</f>
        <v>72.089714834988783</v>
      </c>
      <c r="L40" s="67">
        <f>1000*L17/väestö!N16</f>
        <v>46.730101539469374</v>
      </c>
      <c r="M40" s="71">
        <f>1000*M17/väestö!N16</f>
        <v>-18.929249918113332</v>
      </c>
    </row>
    <row r="41" spans="1:13" x14ac:dyDescent="0.25">
      <c r="A41" s="18" t="s">
        <v>11</v>
      </c>
      <c r="B41" s="67">
        <f>1000*B18/väestö!D17</f>
        <v>-102.00641025641026</v>
      </c>
      <c r="C41" s="67">
        <f>1000*C18/väestö!E17</f>
        <v>-136.39393939393941</v>
      </c>
      <c r="D41" s="67">
        <f>1000*D18/väestö!F17</f>
        <v>-169.7562051847766</v>
      </c>
      <c r="E41" s="67">
        <f>1000*E18/väestö!G17</f>
        <v>-192.98038116591928</v>
      </c>
      <c r="F41" s="67">
        <f>1000*F18/väestö!H17</f>
        <v>-189.22624434389141</v>
      </c>
      <c r="G41" s="67">
        <f>1000*G18/väestö!I17</f>
        <v>-147.02132564841497</v>
      </c>
      <c r="H41" s="67">
        <f>1000*H18/väestö!J17</f>
        <v>-129.03772489843297</v>
      </c>
      <c r="I41" s="67">
        <f>1000*I18/väestö!K17</f>
        <v>-75.641342756183747</v>
      </c>
      <c r="J41" s="67">
        <f>1000*J18/väestö!L17</f>
        <v>-31.023016353725016</v>
      </c>
      <c r="K41" s="67">
        <f>1000*K18/väestö!M17</f>
        <v>-50.230961298377032</v>
      </c>
      <c r="L41" s="67">
        <f>1000*L18/väestö!N17</f>
        <v>49.504804612427932</v>
      </c>
      <c r="M41" s="71">
        <f>1000*M18/väestö!N17</f>
        <v>55.718129404228058</v>
      </c>
    </row>
    <row r="42" spans="1:13" x14ac:dyDescent="0.25">
      <c r="A42" s="18" t="s">
        <v>12</v>
      </c>
      <c r="B42" s="67">
        <f>1000*B19/väestö!D18</f>
        <v>-184.76930033317467</v>
      </c>
      <c r="C42" s="67">
        <f>1000*C19/väestö!E18</f>
        <v>-189.38341701468724</v>
      </c>
      <c r="D42" s="67">
        <f>1000*D19/väestö!F18</f>
        <v>-195.89650506275956</v>
      </c>
      <c r="E42" s="67">
        <f>1000*E19/väestö!G18</f>
        <v>-190.66606389391202</v>
      </c>
      <c r="F42" s="67">
        <f>1000*F19/väestö!H18</f>
        <v>-180.18124336548669</v>
      </c>
      <c r="G42" s="67">
        <f>1000*G19/väestö!I18</f>
        <v>-143.6237955400569</v>
      </c>
      <c r="H42" s="67">
        <f>1000*H19/väestö!J18</f>
        <v>-119.48934215361999</v>
      </c>
      <c r="I42" s="67">
        <f>1000*I19/väestö!K18</f>
        <v>-92.684166782102778</v>
      </c>
      <c r="J42" s="67">
        <f>1000*J19/väestö!L18</f>
        <v>-95.923272123281365</v>
      </c>
      <c r="K42" s="67">
        <f>1000*K19/väestö!M18</f>
        <v>-88.086729216262896</v>
      </c>
      <c r="L42" s="67">
        <f>1000*L19/väestö!N18</f>
        <v>-80.877229306856151</v>
      </c>
      <c r="M42" s="71">
        <f>1000*M19/väestö!N18</f>
        <v>-86.010681850265868</v>
      </c>
    </row>
    <row r="43" spans="1:13" x14ac:dyDescent="0.25">
      <c r="A43" s="18" t="s">
        <v>13</v>
      </c>
      <c r="B43" s="67">
        <f>1000*B20/väestö!D19</f>
        <v>-120.86983515307215</v>
      </c>
      <c r="C43" s="67">
        <f>1000*C20/väestö!E19</f>
        <v>-132.03173913043477</v>
      </c>
      <c r="D43" s="67">
        <f>1000*D20/väestö!F19</f>
        <v>-145.9997774315602</v>
      </c>
      <c r="E43" s="67">
        <f>1000*E20/väestö!G19</f>
        <v>-136.97462954647509</v>
      </c>
      <c r="F43" s="67">
        <f>1000*F20/väestö!H19</f>
        <v>-117.16766605166052</v>
      </c>
      <c r="G43" s="67">
        <f>1000*G20/väestö!I19</f>
        <v>-81.926834969611974</v>
      </c>
      <c r="H43" s="67">
        <f>1000*H20/väestö!J19</f>
        <v>-80.510597761371756</v>
      </c>
      <c r="I43" s="67">
        <f>1000*I20/väestö!K19</f>
        <v>-52.387484662576689</v>
      </c>
      <c r="J43" s="67">
        <f>1000*J20/väestö!L19</f>
        <v>-60.862112427527101</v>
      </c>
      <c r="K43" s="67">
        <f>1000*K20/väestö!M19</f>
        <v>-71.678214010777523</v>
      </c>
      <c r="L43" s="67">
        <f>1000*L20/väestö!N19</f>
        <v>-34.264514449362146</v>
      </c>
      <c r="M43" s="71">
        <f>1000*M20/väestö!N19</f>
        <v>-50.517313199687578</v>
      </c>
    </row>
    <row r="44" spans="1:13" x14ac:dyDescent="0.25">
      <c r="A44" s="18" t="s">
        <v>14</v>
      </c>
      <c r="B44" s="67">
        <f>1000*B21/väestö!D20</f>
        <v>-93.491839957883656</v>
      </c>
      <c r="C44" s="67">
        <f>1000*C21/väestö!E20</f>
        <v>-116.87343275702784</v>
      </c>
      <c r="D44" s="67">
        <f>1000*D21/väestö!F20</f>
        <v>-126.96384738527215</v>
      </c>
      <c r="E44" s="67">
        <f>1000*E21/väestö!G20</f>
        <v>-137.5025482832618</v>
      </c>
      <c r="F44" s="67">
        <f>1000*F21/väestö!H20</f>
        <v>-124.81843914274161</v>
      </c>
      <c r="G44" s="67">
        <f>1000*G21/väestö!I20</f>
        <v>-86.562922868741538</v>
      </c>
      <c r="H44" s="67">
        <f>1000*H21/väestö!J20</f>
        <v>-62.173823851203501</v>
      </c>
      <c r="I44" s="67">
        <f>1000*I21/väestö!K20</f>
        <v>-16.108175061932286</v>
      </c>
      <c r="J44" s="67">
        <f>1000*J21/väestö!L20</f>
        <v>-11.270258922323302</v>
      </c>
      <c r="K44" s="67">
        <f>1000*K21/väestö!M20</f>
        <v>-27.020385050962627</v>
      </c>
      <c r="L44" s="67">
        <f>1000*L21/väestö!N20</f>
        <v>3.3102005482614341</v>
      </c>
      <c r="M44" s="71">
        <f>1000*M21/väestö!N20</f>
        <v>-30.410330399653731</v>
      </c>
    </row>
    <row r="45" spans="1:13" x14ac:dyDescent="0.25">
      <c r="A45" s="18" t="s">
        <v>15</v>
      </c>
      <c r="B45" s="67">
        <f>1000*B22/väestö!D21</f>
        <v>-273.98417350527552</v>
      </c>
      <c r="C45" s="67">
        <f>1000*C22/väestö!E21</f>
        <v>-263.46705882352938</v>
      </c>
      <c r="D45" s="67">
        <f>1000*D22/väestö!F21</f>
        <v>-284.5</v>
      </c>
      <c r="E45" s="67">
        <f>1000*E22/väestö!G21</f>
        <v>-282.5500299580587</v>
      </c>
      <c r="F45" s="67">
        <f>1000*F22/väestö!H21</f>
        <v>-284.95451751690229</v>
      </c>
      <c r="G45" s="67">
        <f>1000*G22/väestö!I21</f>
        <v>-255.24191542288557</v>
      </c>
      <c r="H45" s="67">
        <f>1000*H22/väestö!J21</f>
        <v>-235.50713842333954</v>
      </c>
      <c r="I45" s="67">
        <f>1000*I22/väestö!K21</f>
        <v>-211.65867507886435</v>
      </c>
      <c r="J45" s="67">
        <f>1000*J22/väestö!L21</f>
        <v>-178.40714741544352</v>
      </c>
      <c r="K45" s="67">
        <f>1000*K22/väestö!M21</f>
        <v>469.9092105263158</v>
      </c>
      <c r="L45" s="67">
        <f>1000*L22/väestö!N21</f>
        <v>-206.26480372588156</v>
      </c>
      <c r="M45" s="71">
        <f>1000*M22/väestö!N21</f>
        <v>-260.0878243512974</v>
      </c>
    </row>
    <row r="46" spans="1:13" x14ac:dyDescent="0.25">
      <c r="A46" s="18" t="s">
        <v>16</v>
      </c>
      <c r="B46" s="67">
        <f>1000*B23/väestö!D22</f>
        <v>-84.154329608938554</v>
      </c>
      <c r="C46" s="67">
        <f>1000*C23/väestö!E22</f>
        <v>-73.972340425531911</v>
      </c>
      <c r="D46" s="67">
        <f>1000*D23/väestö!F22</f>
        <v>-76.281574239713777</v>
      </c>
      <c r="E46" s="67">
        <f>1000*E23/väestö!G22</f>
        <v>-42.138829407566021</v>
      </c>
      <c r="F46" s="67">
        <f>1000*F23/väestö!H22</f>
        <v>-41.023991275899675</v>
      </c>
      <c r="G46" s="67">
        <f>1000*G23/väestö!I22</f>
        <v>14.24310408238323</v>
      </c>
      <c r="H46" s="67">
        <f>1000*H23/väestö!J22</f>
        <v>-47.027620128641693</v>
      </c>
      <c r="I46" s="67">
        <f>1000*I23/väestö!K22</f>
        <v>-11.763958413554102</v>
      </c>
      <c r="J46" s="67">
        <f>1000*J23/väestö!L22</f>
        <v>-26.854958839670719</v>
      </c>
      <c r="K46" s="67">
        <f>1000*K23/väestö!M22</f>
        <v>-22.545821558336698</v>
      </c>
      <c r="L46" s="67">
        <f>1000*L23/väestö!N22</f>
        <v>24.025893958076448</v>
      </c>
      <c r="M46" s="71">
        <f>1000*M23/väestö!N22</f>
        <v>-35.945334977394161</v>
      </c>
    </row>
    <row r="47" spans="1:13" x14ac:dyDescent="0.25">
      <c r="A47" s="18" t="s">
        <v>17</v>
      </c>
      <c r="B47" s="67">
        <f>1000*B24/väestö!D23</f>
        <v>-207.08987136146112</v>
      </c>
      <c r="C47" s="67">
        <f>1000*C24/väestö!E23</f>
        <v>-201.65717066265594</v>
      </c>
      <c r="D47" s="67">
        <f>1000*D24/väestö!F23</f>
        <v>-215.97627573858549</v>
      </c>
      <c r="E47" s="67">
        <f>1000*E24/väestö!G23</f>
        <v>-210.82471615325463</v>
      </c>
      <c r="F47" s="67">
        <f>1000*F24/väestö!H23</f>
        <v>-190.65411710887463</v>
      </c>
      <c r="G47" s="67">
        <f>1000*G24/väestö!I23</f>
        <v>-147.1396617062575</v>
      </c>
      <c r="H47" s="67">
        <f>1000*H24/väestö!J23</f>
        <v>-129.05175144400968</v>
      </c>
      <c r="I47" s="67">
        <f>1000*I24/väestö!K23</f>
        <v>-97.241645001181752</v>
      </c>
      <c r="J47" s="67">
        <f>1000*J24/väestö!L23</f>
        <v>-116.3011186326756</v>
      </c>
      <c r="K47" s="67">
        <f>1000*K24/väestö!M23</f>
        <v>-118.5408482360989</v>
      </c>
      <c r="L47" s="67">
        <f>1000*L24/väestö!N23</f>
        <v>-120.08516618995957</v>
      </c>
      <c r="M47" s="71">
        <f>1000*M24/väestö!N23</f>
        <v>-110.11623434263734</v>
      </c>
    </row>
    <row r="48" spans="1:13" x14ac:dyDescent="0.25">
      <c r="A48" s="18" t="s">
        <v>18</v>
      </c>
      <c r="B48" s="67">
        <f>1000*B25/väestö!D24</f>
        <v>-103.00824402308326</v>
      </c>
      <c r="C48" s="67">
        <f>1000*C25/väestö!E24</f>
        <v>-90.97364016736401</v>
      </c>
      <c r="D48" s="67">
        <f>1000*D25/väestö!F24</f>
        <v>-128.67697594501718</v>
      </c>
      <c r="E48" s="67">
        <f>1000*E25/väestö!G24</f>
        <v>-142.55681818181819</v>
      </c>
      <c r="F48" s="67">
        <f>1000*F25/väestö!H24</f>
        <v>-112.06283422459893</v>
      </c>
      <c r="G48" s="67">
        <f>1000*G25/väestö!I24</f>
        <v>-101.85212231857599</v>
      </c>
      <c r="H48" s="67">
        <f>1000*H25/väestö!J24</f>
        <v>-5.4525139664804465</v>
      </c>
      <c r="I48" s="67">
        <f>1000*I25/väestö!K24</f>
        <v>18.94173829990449</v>
      </c>
      <c r="J48" s="67">
        <f>1000*J25/väestö!L24</f>
        <v>51.911078717201164</v>
      </c>
      <c r="K48" s="67">
        <f>1000*K25/väestö!M24</f>
        <v>48.527308838133067</v>
      </c>
      <c r="L48" s="67">
        <f>1000*L25/väestö!N24</f>
        <v>71.509634888438129</v>
      </c>
      <c r="M48" s="71">
        <f>1000*M25/väestö!N24</f>
        <v>59.040060851926981</v>
      </c>
    </row>
    <row r="49" spans="1:13" x14ac:dyDescent="0.25">
      <c r="A49" s="18" t="s">
        <v>19</v>
      </c>
      <c r="B49" s="67">
        <f>1000*B26/väestö!D25</f>
        <v>-115.54093420391763</v>
      </c>
      <c r="C49" s="67">
        <f>1000*C26/väestö!E25</f>
        <v>-107.41241797072186</v>
      </c>
      <c r="D49" s="67">
        <f>1000*D26/väestö!F25</f>
        <v>-96.200254452926202</v>
      </c>
      <c r="E49" s="67">
        <f>1000*E26/väestö!G25</f>
        <v>-76.312338668043367</v>
      </c>
      <c r="F49" s="67">
        <f>1000*F26/väestö!H25</f>
        <v>-63.180508252554361</v>
      </c>
      <c r="G49" s="67">
        <f>1000*G26/väestö!I25</f>
        <v>-16.33697098749002</v>
      </c>
      <c r="H49" s="67">
        <f>1000*H26/väestö!J25</f>
        <v>-40.455791453910237</v>
      </c>
      <c r="I49" s="67">
        <f>1000*I26/väestö!K25</f>
        <v>-11.19674355495251</v>
      </c>
      <c r="J49" s="67">
        <f>1000*J26/väestö!L25</f>
        <v>10.481229597388467</v>
      </c>
      <c r="K49" s="67">
        <f>1000*K26/väestö!M25</f>
        <v>-20.088013411567477</v>
      </c>
      <c r="L49" s="67">
        <f>1000*L26/väestö!N25</f>
        <v>12.69733106189665</v>
      </c>
      <c r="M49" s="71">
        <f>1000*M26/väestö!N25</f>
        <v>14.409710391822827</v>
      </c>
    </row>
    <row r="50" spans="1:13" x14ac:dyDescent="0.25">
      <c r="A50" s="25" t="s">
        <v>20</v>
      </c>
      <c r="B50" s="57">
        <f>1000*B27/väestö!D26</f>
        <v>-129.9250129274445</v>
      </c>
      <c r="C50" s="57">
        <f>1000*C27/väestö!E26</f>
        <v>-132.59579756343899</v>
      </c>
      <c r="D50" s="57">
        <f>1000*D27/väestö!F26</f>
        <v>-140.0574935706284</v>
      </c>
      <c r="E50" s="57">
        <f>1000*E27/väestö!G26</f>
        <v>-136.69749608701994</v>
      </c>
      <c r="F50" s="57">
        <f>1000*F27/väestö!H26</f>
        <v>-131.24858429553913</v>
      </c>
      <c r="G50" s="57">
        <f>1000*G27/väestö!I26</f>
        <v>-95.98131804342934</v>
      </c>
      <c r="H50" s="57">
        <f>1000*H27/väestö!J26</f>
        <v>-81.511223622016118</v>
      </c>
      <c r="I50" s="57">
        <f>1000*I27/väestö!K26</f>
        <v>-52.806403784235002</v>
      </c>
      <c r="J50" s="57">
        <f>1000*J27/väestö!L26</f>
        <v>-51.671132604407099</v>
      </c>
      <c r="K50" s="57">
        <f>1000*K27/väestö!M26</f>
        <v>-49.133954209387021</v>
      </c>
      <c r="L50" s="57">
        <f>1000*L27/väestö!N26</f>
        <v>-46.757678287313958</v>
      </c>
      <c r="M50" s="58">
        <f>1000*M27/väestö!N26</f>
        <v>-47.946863230821904</v>
      </c>
    </row>
  </sheetData>
  <sortState xmlns:xlrd2="http://schemas.microsoft.com/office/spreadsheetml/2017/richdata2" ref="A8:AP26">
    <sortCondition ref="A8:A26"/>
  </sortState>
  <phoneticPr fontId="2" type="noConversion"/>
  <printOptions gridLines="1"/>
  <pageMargins left="0" right="0" top="0" bottom="0" header="0" footer="0"/>
  <pageSetup paperSize="9" scale="82" fitToHeight="0" orientation="portrait" r:id="rId1"/>
  <colBreaks count="1" manualBreakCount="1">
    <brk id="14" max="49" man="1"/>
  </colBreaks>
  <ignoredErrors>
    <ignoredError sqref="B30:M30" calculatedColumn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M72"/>
  <sheetViews>
    <sheetView zoomScaleNormal="100" workbookViewId="0">
      <selection activeCell="A4" sqref="A4"/>
    </sheetView>
  </sheetViews>
  <sheetFormatPr defaultColWidth="8.85546875" defaultRowHeight="15" x14ac:dyDescent="0.25"/>
  <cols>
    <col min="1" max="1" width="15.28515625" style="79" customWidth="1"/>
    <col min="2" max="11" width="9.28515625" style="79" bestFit="1" customWidth="1"/>
    <col min="12" max="12" width="10.28515625" style="80" bestFit="1" customWidth="1"/>
    <col min="13" max="13" width="9.28515625" style="79" bestFit="1" customWidth="1"/>
    <col min="14" max="16384" width="8.85546875" style="79"/>
  </cols>
  <sheetData>
    <row r="1" spans="1:13" ht="18.75" x14ac:dyDescent="0.3">
      <c r="A1" s="40" t="s">
        <v>109</v>
      </c>
    </row>
    <row r="2" spans="1:13" x14ac:dyDescent="0.25">
      <c r="A2" s="3" t="s">
        <v>42</v>
      </c>
    </row>
    <row r="3" spans="1:13" x14ac:dyDescent="0.25">
      <c r="A3" s="9" t="s">
        <v>41</v>
      </c>
    </row>
    <row r="4" spans="1:13" x14ac:dyDescent="0.2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9" x14ac:dyDescent="0.25">
      <c r="A5" s="110" t="s">
        <v>0</v>
      </c>
      <c r="B5" s="114" t="s">
        <v>67</v>
      </c>
      <c r="C5" s="114" t="s">
        <v>68</v>
      </c>
      <c r="D5" s="114" t="s">
        <v>69</v>
      </c>
      <c r="E5" s="114" t="s">
        <v>70</v>
      </c>
      <c r="F5" s="114" t="s">
        <v>71</v>
      </c>
      <c r="G5" s="114" t="s">
        <v>72</v>
      </c>
      <c r="H5" s="114" t="s">
        <v>73</v>
      </c>
      <c r="I5" s="114" t="s">
        <v>74</v>
      </c>
      <c r="J5" s="114" t="s">
        <v>75</v>
      </c>
      <c r="K5" s="114" t="s">
        <v>76</v>
      </c>
      <c r="L5" s="114" t="s">
        <v>102</v>
      </c>
      <c r="M5" s="114" t="s">
        <v>103</v>
      </c>
    </row>
    <row r="6" spans="1:13" s="81" customFormat="1" x14ac:dyDescent="0.25">
      <c r="A6" s="86" t="s">
        <v>21</v>
      </c>
      <c r="B6" s="87">
        <v>7372825.7763498668</v>
      </c>
      <c r="C6" s="87">
        <v>7622042.6679316042</v>
      </c>
      <c r="D6" s="87">
        <v>8017577.0947700003</v>
      </c>
      <c r="E6" s="87">
        <v>8237593.4395767953</v>
      </c>
      <c r="F6" s="87">
        <v>8133905.59300623</v>
      </c>
      <c r="G6" s="87">
        <v>8183002.8471154356</v>
      </c>
      <c r="H6" s="87">
        <v>8787135.6522571854</v>
      </c>
      <c r="I6" s="87">
        <v>8498934.4779393431</v>
      </c>
      <c r="J6" s="87">
        <v>8456755</v>
      </c>
      <c r="K6" s="88">
        <v>8640795</v>
      </c>
      <c r="L6" s="87">
        <v>10946921.114771163</v>
      </c>
      <c r="M6" s="87">
        <v>9955078.6853361018</v>
      </c>
    </row>
    <row r="7" spans="1:13" s="82" customFormat="1" x14ac:dyDescent="0.25">
      <c r="A7" s="18" t="s">
        <v>1</v>
      </c>
      <c r="B7" s="29">
        <v>39247.835388774052</v>
      </c>
      <c r="C7" s="16">
        <v>42005.945995235445</v>
      </c>
      <c r="D7" s="16">
        <v>43749.623930000002</v>
      </c>
      <c r="E7" s="16">
        <v>43665.558005668019</v>
      </c>
      <c r="F7" s="16">
        <v>42829.600900398254</v>
      </c>
      <c r="G7" s="16">
        <v>44981.295948081279</v>
      </c>
      <c r="H7" s="16">
        <v>48618.348434246429</v>
      </c>
      <c r="I7" s="76">
        <v>51455.652190903944</v>
      </c>
      <c r="J7" s="78">
        <v>53714</v>
      </c>
      <c r="K7" s="77">
        <v>54428</v>
      </c>
      <c r="L7" s="27">
        <v>62861.871593555341</v>
      </c>
      <c r="M7" s="16">
        <v>61491.738494944038</v>
      </c>
    </row>
    <row r="8" spans="1:13" s="82" customFormat="1" x14ac:dyDescent="0.25">
      <c r="A8" s="18" t="s">
        <v>2</v>
      </c>
      <c r="B8" s="29">
        <v>11121.12254638249</v>
      </c>
      <c r="C8" s="16">
        <v>11279.188188731374</v>
      </c>
      <c r="D8" s="16">
        <v>11685.36837</v>
      </c>
      <c r="E8" s="16">
        <v>12162.974613413535</v>
      </c>
      <c r="F8" s="16">
        <v>12111.690389708749</v>
      </c>
      <c r="G8" s="16">
        <v>12025.432503437467</v>
      </c>
      <c r="H8" s="16">
        <v>12692.515044410238</v>
      </c>
      <c r="I8" s="76">
        <v>12420.539869160013</v>
      </c>
      <c r="J8" s="78">
        <v>12205</v>
      </c>
      <c r="K8" s="77">
        <v>12353</v>
      </c>
      <c r="L8" s="27">
        <v>13851.931806142904</v>
      </c>
      <c r="M8" s="16">
        <v>13035.360571694288</v>
      </c>
    </row>
    <row r="9" spans="1:13" x14ac:dyDescent="0.25">
      <c r="A9" s="18" t="s">
        <v>3</v>
      </c>
      <c r="B9" s="29">
        <v>11085.14969878989</v>
      </c>
      <c r="C9" s="16">
        <v>11335.623412121648</v>
      </c>
      <c r="D9" s="16">
        <v>11971.633609999999</v>
      </c>
      <c r="E9" s="16">
        <v>12650.779074672189</v>
      </c>
      <c r="F9" s="16">
        <v>12966.856959604798</v>
      </c>
      <c r="G9" s="16">
        <v>12543.698961123822</v>
      </c>
      <c r="H9" s="16">
        <v>12913.045994737548</v>
      </c>
      <c r="I9" s="76">
        <v>12677.58768096506</v>
      </c>
      <c r="J9" s="78">
        <v>12893</v>
      </c>
      <c r="K9" s="77">
        <v>12468</v>
      </c>
      <c r="L9" s="27">
        <v>12896.596408456651</v>
      </c>
      <c r="M9" s="16">
        <v>12439.503951713905</v>
      </c>
    </row>
    <row r="10" spans="1:13" x14ac:dyDescent="0.25">
      <c r="A10" s="18" t="s">
        <v>4</v>
      </c>
      <c r="B10" s="29">
        <v>6960.3125082378365</v>
      </c>
      <c r="C10" s="16">
        <v>7013.3484469086397</v>
      </c>
      <c r="D10" s="16">
        <v>7150.57989</v>
      </c>
      <c r="E10" s="16">
        <v>7498.9262893906862</v>
      </c>
      <c r="F10" s="16">
        <v>7588.0496658092143</v>
      </c>
      <c r="G10" s="16">
        <v>7309.7986198429207</v>
      </c>
      <c r="H10" s="16">
        <v>7746.406050648684</v>
      </c>
      <c r="I10" s="76">
        <v>7720.0874767879513</v>
      </c>
      <c r="J10" s="78">
        <v>7455</v>
      </c>
      <c r="K10" s="77">
        <v>8169</v>
      </c>
      <c r="L10" s="27">
        <v>8779.0348654317204</v>
      </c>
      <c r="M10" s="16">
        <v>8680.809223670356</v>
      </c>
    </row>
    <row r="11" spans="1:13" x14ac:dyDescent="0.25">
      <c r="A11" s="18" t="s">
        <v>5</v>
      </c>
      <c r="B11" s="29">
        <v>27709.210459582697</v>
      </c>
      <c r="C11" s="16">
        <v>28119.151455783267</v>
      </c>
      <c r="D11" s="16">
        <v>28523.198840000001</v>
      </c>
      <c r="E11" s="16">
        <v>29710.617569498332</v>
      </c>
      <c r="F11" s="16">
        <v>29918.687497588329</v>
      </c>
      <c r="G11" s="16">
        <v>30310.242016926721</v>
      </c>
      <c r="H11" s="16">
        <v>31263.371749678128</v>
      </c>
      <c r="I11" s="76">
        <v>31245.54131853734</v>
      </c>
      <c r="J11" s="78">
        <v>30688</v>
      </c>
      <c r="K11" s="77">
        <v>30052</v>
      </c>
      <c r="L11" s="27">
        <v>34154.010922979214</v>
      </c>
      <c r="M11" s="16">
        <v>33141.926977851537</v>
      </c>
    </row>
    <row r="12" spans="1:13" x14ac:dyDescent="0.25">
      <c r="A12" s="18" t="s">
        <v>6</v>
      </c>
      <c r="B12" s="29">
        <v>165288.11941296121</v>
      </c>
      <c r="C12" s="29">
        <v>168884.54126326126</v>
      </c>
      <c r="D12" s="29">
        <v>176836.15777000002</v>
      </c>
      <c r="E12" s="29">
        <v>176648.03053635766</v>
      </c>
      <c r="F12" s="29">
        <v>172464.29793052573</v>
      </c>
      <c r="G12" s="29">
        <v>178203.53581646597</v>
      </c>
      <c r="H12" s="29">
        <v>198207.91969208771</v>
      </c>
      <c r="I12" s="76">
        <v>197311.42771656925</v>
      </c>
      <c r="J12" s="78">
        <v>197256</v>
      </c>
      <c r="K12" s="77">
        <v>203289</v>
      </c>
      <c r="L12" s="27">
        <v>248504.37186928838</v>
      </c>
      <c r="M12" s="16">
        <v>231056.38633625102</v>
      </c>
    </row>
    <row r="13" spans="1:13" x14ac:dyDescent="0.25">
      <c r="A13" s="18" t="s">
        <v>7</v>
      </c>
      <c r="B13" s="29">
        <v>27251.121892611161</v>
      </c>
      <c r="C13" s="16">
        <v>28467.64471594218</v>
      </c>
      <c r="D13" s="16">
        <v>29262.680469999999</v>
      </c>
      <c r="E13" s="16">
        <v>30256.34687707328</v>
      </c>
      <c r="F13" s="16">
        <v>30249.074279574899</v>
      </c>
      <c r="G13" s="16">
        <v>30006.215259617984</v>
      </c>
      <c r="H13" s="16">
        <v>31234.340517439192</v>
      </c>
      <c r="I13" s="76">
        <v>31179.122259775628</v>
      </c>
      <c r="J13" s="78">
        <v>30251</v>
      </c>
      <c r="K13" s="77">
        <v>29784</v>
      </c>
      <c r="L13" s="27">
        <v>33640.690046744727</v>
      </c>
      <c r="M13" s="16">
        <v>32243.058320508717</v>
      </c>
    </row>
    <row r="14" spans="1:13" x14ac:dyDescent="0.25">
      <c r="A14" s="18" t="s">
        <v>8</v>
      </c>
      <c r="B14" s="29">
        <v>21591.534422321736</v>
      </c>
      <c r="C14" s="16">
        <v>22721.376987350824</v>
      </c>
      <c r="D14" s="16">
        <v>23388.544750000001</v>
      </c>
      <c r="E14" s="16">
        <v>24416.7145143737</v>
      </c>
      <c r="F14" s="16">
        <v>24754.758731319525</v>
      </c>
      <c r="G14" s="16">
        <v>25059.204538534072</v>
      </c>
      <c r="H14" s="16">
        <v>25991.601402900109</v>
      </c>
      <c r="I14" s="76">
        <v>25146.103338965961</v>
      </c>
      <c r="J14" s="78">
        <v>24798</v>
      </c>
      <c r="K14" s="77">
        <v>23969</v>
      </c>
      <c r="L14" s="27">
        <v>28469.828070857184</v>
      </c>
      <c r="M14" s="16">
        <v>27488.875473018652</v>
      </c>
    </row>
    <row r="15" spans="1:13" x14ac:dyDescent="0.25">
      <c r="A15" s="18" t="s">
        <v>9</v>
      </c>
      <c r="B15" s="29">
        <v>17264.749198738904</v>
      </c>
      <c r="C15" s="16">
        <v>17414.146351716969</v>
      </c>
      <c r="D15" s="16">
        <v>18009.433870000001</v>
      </c>
      <c r="E15" s="16">
        <v>18433.587871470416</v>
      </c>
      <c r="F15" s="16">
        <v>18823.952894783743</v>
      </c>
      <c r="G15" s="16">
        <v>19035.869684469977</v>
      </c>
      <c r="H15" s="16">
        <v>19593.496823458889</v>
      </c>
      <c r="I15" s="76">
        <v>20322.892248121127</v>
      </c>
      <c r="J15" s="78">
        <v>19946</v>
      </c>
      <c r="K15" s="77">
        <v>20028</v>
      </c>
      <c r="L15" s="27">
        <v>21808.358993227608</v>
      </c>
      <c r="M15" s="16">
        <v>21450.200734529379</v>
      </c>
    </row>
    <row r="16" spans="1:13" x14ac:dyDescent="0.25">
      <c r="A16" s="18" t="s">
        <v>10</v>
      </c>
      <c r="B16" s="29">
        <v>11089.11981037292</v>
      </c>
      <c r="C16" s="16">
        <v>11135.461283010616</v>
      </c>
      <c r="D16" s="16">
        <v>12090.241900000001</v>
      </c>
      <c r="E16" s="16">
        <v>12353.673376672923</v>
      </c>
      <c r="F16" s="16">
        <v>12599.49260523524</v>
      </c>
      <c r="G16" s="16">
        <v>12831.739361353588</v>
      </c>
      <c r="H16" s="16">
        <v>12971.656543881596</v>
      </c>
      <c r="I16" s="76">
        <v>12663.154351019468</v>
      </c>
      <c r="J16" s="78">
        <v>12132</v>
      </c>
      <c r="K16" s="77">
        <v>11663</v>
      </c>
      <c r="L16" s="27">
        <v>13042.841640314877</v>
      </c>
      <c r="M16" s="16">
        <v>12444.940792139809</v>
      </c>
    </row>
    <row r="17" spans="1:13" x14ac:dyDescent="0.25">
      <c r="A17" s="18" t="s">
        <v>11</v>
      </c>
      <c r="B17" s="29">
        <v>7723.3511777982985</v>
      </c>
      <c r="C17" s="16">
        <v>7647.1923967544508</v>
      </c>
      <c r="D17" s="16">
        <v>7895.8159400000004</v>
      </c>
      <c r="E17" s="16">
        <v>8277.5842215164739</v>
      </c>
      <c r="F17" s="16">
        <v>8654.1032803796643</v>
      </c>
      <c r="G17" s="16">
        <v>8328.4174711830747</v>
      </c>
      <c r="H17" s="16">
        <v>8544.552615124323</v>
      </c>
      <c r="I17" s="76">
        <v>8266.9847014753377</v>
      </c>
      <c r="J17" s="78">
        <v>8333</v>
      </c>
      <c r="K17" s="77">
        <v>7967</v>
      </c>
      <c r="L17" s="27">
        <v>8818.8867544567274</v>
      </c>
      <c r="M17" s="16">
        <v>8655.0438976989662</v>
      </c>
    </row>
    <row r="18" spans="1:13" s="82" customFormat="1" x14ac:dyDescent="0.25">
      <c r="A18" s="18" t="s">
        <v>12</v>
      </c>
      <c r="B18" s="29">
        <v>26800.804929156886</v>
      </c>
      <c r="C18" s="16">
        <v>27338.841505745531</v>
      </c>
      <c r="D18" s="16">
        <v>24999.72568</v>
      </c>
      <c r="E18" s="16">
        <v>25755.262205275696</v>
      </c>
      <c r="F18" s="16">
        <v>26635.006779514199</v>
      </c>
      <c r="G18" s="16">
        <v>26152.399103929201</v>
      </c>
      <c r="H18" s="16">
        <v>29229.465075024338</v>
      </c>
      <c r="I18" s="76">
        <v>31940.672170929782</v>
      </c>
      <c r="J18" s="78">
        <v>33139</v>
      </c>
      <c r="K18" s="77">
        <v>33295</v>
      </c>
      <c r="L18" s="27">
        <v>43892.297250893789</v>
      </c>
      <c r="M18" s="16">
        <v>40843.701973047137</v>
      </c>
    </row>
    <row r="19" spans="1:13" s="82" customFormat="1" x14ac:dyDescent="0.25">
      <c r="A19" s="18" t="s">
        <v>13</v>
      </c>
      <c r="B19" s="29">
        <v>13110.386562629192</v>
      </c>
      <c r="C19" s="16">
        <v>12941.148141443649</v>
      </c>
      <c r="D19" s="16">
        <v>13272.85232</v>
      </c>
      <c r="E19" s="16">
        <v>13816.543362869024</v>
      </c>
      <c r="F19" s="16">
        <v>14301.110848309465</v>
      </c>
      <c r="G19" s="16">
        <v>14676.249748258431</v>
      </c>
      <c r="H19" s="16">
        <v>15346.23529968685</v>
      </c>
      <c r="I19" s="76">
        <v>15585.777977192998</v>
      </c>
      <c r="J19" s="78">
        <v>15657</v>
      </c>
      <c r="K19" s="77">
        <v>15241</v>
      </c>
      <c r="L19" s="27">
        <v>16522.561316468375</v>
      </c>
      <c r="M19" s="16">
        <v>16092.818442379814</v>
      </c>
    </row>
    <row r="20" spans="1:13" x14ac:dyDescent="0.25">
      <c r="A20" s="18" t="s">
        <v>14</v>
      </c>
      <c r="B20" s="29">
        <v>21875.005091628907</v>
      </c>
      <c r="C20" s="16">
        <v>22248.885086330571</v>
      </c>
      <c r="D20" s="16">
        <v>23403.835689999996</v>
      </c>
      <c r="E20" s="16">
        <v>22952.312974962791</v>
      </c>
      <c r="F20" s="16">
        <v>22973.696093696039</v>
      </c>
      <c r="G20" s="16">
        <v>22990.59187459456</v>
      </c>
      <c r="H20" s="16">
        <v>24427.981029292117</v>
      </c>
      <c r="I20" s="76">
        <v>24630.208280990053</v>
      </c>
      <c r="J20" s="78">
        <v>24749</v>
      </c>
      <c r="K20" s="77">
        <v>25500</v>
      </c>
      <c r="L20" s="27">
        <v>27390.73328555594</v>
      </c>
      <c r="M20" s="16">
        <v>25978.145038145933</v>
      </c>
    </row>
    <row r="21" spans="1:13" x14ac:dyDescent="0.25">
      <c r="A21" s="18" t="s">
        <v>15</v>
      </c>
      <c r="B21" s="29">
        <v>4992.5195565186768</v>
      </c>
      <c r="C21" s="16">
        <v>5133.7335159087515</v>
      </c>
      <c r="D21" s="16">
        <v>6065.7127199999995</v>
      </c>
      <c r="E21" s="16">
        <v>6225.7940395868882</v>
      </c>
      <c r="F21" s="16">
        <v>6414.8922771338621</v>
      </c>
      <c r="G21" s="16">
        <v>6223.7298382792951</v>
      </c>
      <c r="H21" s="16">
        <v>6235.3561396267141</v>
      </c>
      <c r="I21" s="76">
        <v>6355.3303637429908</v>
      </c>
      <c r="J21" s="78">
        <v>6528</v>
      </c>
      <c r="K21" s="77">
        <v>6618</v>
      </c>
      <c r="L21" s="27">
        <v>7379.0109986418593</v>
      </c>
      <c r="M21" s="16">
        <v>6727.8657466738414</v>
      </c>
    </row>
    <row r="22" spans="1:13" x14ac:dyDescent="0.25">
      <c r="A22" s="18" t="s">
        <v>16</v>
      </c>
      <c r="B22" s="29">
        <v>8727.2962281619402</v>
      </c>
      <c r="C22" s="16">
        <v>8739.8889553021199</v>
      </c>
      <c r="D22" s="16">
        <v>9471.1512400000011</v>
      </c>
      <c r="E22" s="16">
        <v>10094.932242779852</v>
      </c>
      <c r="F22" s="16">
        <v>10081.008739437173</v>
      </c>
      <c r="G22" s="16">
        <v>9751.4770438987325</v>
      </c>
      <c r="H22" s="16">
        <v>10060.313037168216</v>
      </c>
      <c r="I22" s="76">
        <v>9870.2547851660347</v>
      </c>
      <c r="J22" s="78">
        <v>9804</v>
      </c>
      <c r="K22" s="77">
        <v>9677</v>
      </c>
      <c r="L22" s="27">
        <v>10604.514199656567</v>
      </c>
      <c r="M22" s="16">
        <v>10138.909585134081</v>
      </c>
    </row>
    <row r="23" spans="1:13" x14ac:dyDescent="0.25">
      <c r="A23" s="18" t="s">
        <v>17</v>
      </c>
      <c r="B23" s="29">
        <v>37465.695824427072</v>
      </c>
      <c r="C23" s="16">
        <v>39816.397664479126</v>
      </c>
      <c r="D23" s="16">
        <v>42451.796230000007</v>
      </c>
      <c r="E23" s="16">
        <v>43786.467018728683</v>
      </c>
      <c r="F23" s="16">
        <v>44397.992913523987</v>
      </c>
      <c r="G23" s="16">
        <v>46750.040846308264</v>
      </c>
      <c r="H23" s="16">
        <v>49507.717889858963</v>
      </c>
      <c r="I23" s="76">
        <v>47700.709705773275</v>
      </c>
      <c r="J23" s="78">
        <v>48229</v>
      </c>
      <c r="K23" s="77">
        <v>49528</v>
      </c>
      <c r="L23" s="27">
        <v>58635.288657405319</v>
      </c>
      <c r="M23" s="16">
        <v>55670.956977367103</v>
      </c>
    </row>
    <row r="24" spans="1:13" x14ac:dyDescent="0.25">
      <c r="A24" s="18" t="s">
        <v>18</v>
      </c>
      <c r="B24" s="29">
        <v>8995.3967300813074</v>
      </c>
      <c r="C24" s="16">
        <v>9334.4992151951919</v>
      </c>
      <c r="D24" s="16">
        <v>10017.354880000001</v>
      </c>
      <c r="E24" s="16">
        <v>10366.9783471872</v>
      </c>
      <c r="F24" s="16">
        <v>10257.68486299554</v>
      </c>
      <c r="G24" s="16">
        <v>10133.667462749385</v>
      </c>
      <c r="H24" s="16">
        <v>10246.513281149555</v>
      </c>
      <c r="I24" s="76">
        <v>10269.568934879278</v>
      </c>
      <c r="J24" s="78">
        <v>9854</v>
      </c>
      <c r="K24" s="77">
        <v>9630</v>
      </c>
      <c r="L24" s="27">
        <v>10673.788665081773</v>
      </c>
      <c r="M24" s="16">
        <v>10695.944443195831</v>
      </c>
    </row>
    <row r="25" spans="1:13" x14ac:dyDescent="0.25">
      <c r="A25" s="18" t="s">
        <v>19</v>
      </c>
      <c r="B25" s="29">
        <v>8577.8484919184593</v>
      </c>
      <c r="C25" s="16">
        <v>8990.1389503112514</v>
      </c>
      <c r="D25" s="16">
        <v>9523.9814299999998</v>
      </c>
      <c r="E25" s="16">
        <v>10403.45421535147</v>
      </c>
      <c r="F25" s="16">
        <v>10849.224050003462</v>
      </c>
      <c r="G25" s="16">
        <v>10678.706432690855</v>
      </c>
      <c r="H25" s="16">
        <v>10717.110798268073</v>
      </c>
      <c r="I25" s="76">
        <v>11731.674943766293</v>
      </c>
      <c r="J25" s="78">
        <v>11598</v>
      </c>
      <c r="K25" s="77">
        <v>10529</v>
      </c>
      <c r="L25" s="27">
        <v>12117.357779518181</v>
      </c>
      <c r="M25" s="16">
        <v>11473.754986614425</v>
      </c>
    </row>
    <row r="26" spans="1:13" x14ac:dyDescent="0.25">
      <c r="A26" s="25" t="s">
        <v>20</v>
      </c>
      <c r="B26" s="33">
        <f>SUM(B7:B25)</f>
        <v>476876.57993109367</v>
      </c>
      <c r="C26" s="33">
        <f t="shared" ref="C26:M26" si="0">SUM(C7:C25)</f>
        <v>490567.15353153285</v>
      </c>
      <c r="D26" s="33">
        <f t="shared" si="0"/>
        <v>509769.68953000003</v>
      </c>
      <c r="E26" s="33">
        <f t="shared" si="0"/>
        <v>519476.53735684883</v>
      </c>
      <c r="F26" s="33">
        <f t="shared" si="0"/>
        <v>518871.18169954186</v>
      </c>
      <c r="G26" s="33">
        <f t="shared" si="0"/>
        <v>527992.31253174576</v>
      </c>
      <c r="H26" s="33">
        <f t="shared" si="0"/>
        <v>565547.94741868775</v>
      </c>
      <c r="I26" s="33">
        <f t="shared" si="0"/>
        <v>568493.29031472199</v>
      </c>
      <c r="J26" s="33">
        <f t="shared" si="0"/>
        <v>569229</v>
      </c>
      <c r="K26" s="33">
        <f t="shared" si="0"/>
        <v>574188</v>
      </c>
      <c r="L26" s="33">
        <f t="shared" si="0"/>
        <v>674043.97512467718</v>
      </c>
      <c r="M26" s="33">
        <f t="shared" si="0"/>
        <v>639749.94196657895</v>
      </c>
    </row>
    <row r="28" spans="1:13" ht="45" x14ac:dyDescent="0.25">
      <c r="A28" s="110" t="s">
        <v>0</v>
      </c>
      <c r="B28" s="116" t="s">
        <v>77</v>
      </c>
      <c r="C28" s="116" t="s">
        <v>78</v>
      </c>
      <c r="D28" s="116" t="s">
        <v>79</v>
      </c>
      <c r="E28" s="116" t="s">
        <v>80</v>
      </c>
      <c r="F28" s="116" t="s">
        <v>81</v>
      </c>
      <c r="G28" s="116" t="s">
        <v>82</v>
      </c>
      <c r="H28" s="116" t="s">
        <v>83</v>
      </c>
      <c r="I28" s="116" t="s">
        <v>84</v>
      </c>
      <c r="J28" s="116" t="s">
        <v>85</v>
      </c>
      <c r="K28" s="116" t="s">
        <v>86</v>
      </c>
      <c r="L28" s="116" t="s">
        <v>87</v>
      </c>
    </row>
    <row r="29" spans="1:13" x14ac:dyDescent="0.25">
      <c r="A29" s="86" t="s">
        <v>21</v>
      </c>
      <c r="B29" s="94">
        <v>3.3802086084979965</v>
      </c>
      <c r="C29" s="95">
        <v>5.1893494181361284</v>
      </c>
      <c r="D29" s="95">
        <v>2.7441749821191661</v>
      </c>
      <c r="E29" s="95">
        <v>-1.2587152708023461</v>
      </c>
      <c r="F29" s="95">
        <v>0.60361229360002577</v>
      </c>
      <c r="G29" s="95">
        <v>7.382776426073355</v>
      </c>
      <c r="H29" s="95">
        <v>-3.2798079570310379</v>
      </c>
      <c r="I29" s="95">
        <v>-0.4962913650979216</v>
      </c>
      <c r="J29" s="95">
        <v>2.1762484546377423</v>
      </c>
      <c r="K29" s="95">
        <v>26.688818734516477</v>
      </c>
      <c r="L29" s="96">
        <v>-9.0604693231663518</v>
      </c>
    </row>
    <row r="30" spans="1:13" x14ac:dyDescent="0.25">
      <c r="A30" s="18" t="s">
        <v>1</v>
      </c>
      <c r="B30" s="89">
        <f t="shared" ref="B30:G39" si="1">100*(C7-B7)/B7</f>
        <v>7.0274209498195326</v>
      </c>
      <c r="C30" s="46">
        <f t="shared" si="1"/>
        <v>4.1510264641161392</v>
      </c>
      <c r="D30" s="46">
        <f t="shared" si="1"/>
        <v>-0.1921523359069075</v>
      </c>
      <c r="E30" s="46">
        <f t="shared" si="1"/>
        <v>-1.9144541910153836</v>
      </c>
      <c r="F30" s="46">
        <f t="shared" si="1"/>
        <v>5.0238503335271956</v>
      </c>
      <c r="G30" s="46">
        <f t="shared" si="1"/>
        <v>8.0856996436099617</v>
      </c>
      <c r="H30" s="46">
        <v>5.8358703000674907</v>
      </c>
      <c r="I30" s="46">
        <v>4.3656209302430824</v>
      </c>
      <c r="J30" s="46">
        <v>-0.34406370432697486</v>
      </c>
      <c r="K30" s="46">
        <f t="shared" ref="K30:L49" si="2">100*(L7-K7)/K7</f>
        <v>15.495464822435771</v>
      </c>
      <c r="L30" s="90">
        <f t="shared" si="2"/>
        <v>-2.1795932317608084</v>
      </c>
    </row>
    <row r="31" spans="1:13" x14ac:dyDescent="0.25">
      <c r="A31" s="18" t="s">
        <v>2</v>
      </c>
      <c r="B31" s="89">
        <f t="shared" si="1"/>
        <v>1.4213101392385932</v>
      </c>
      <c r="C31" s="46">
        <f t="shared" si="1"/>
        <v>3.6011473030871679</v>
      </c>
      <c r="D31" s="46">
        <f t="shared" si="1"/>
        <v>4.0872159806249622</v>
      </c>
      <c r="E31" s="46">
        <f t="shared" si="1"/>
        <v>-0.42164211744904151</v>
      </c>
      <c r="F31" s="46">
        <f t="shared" si="1"/>
        <v>-0.7121870151549996</v>
      </c>
      <c r="G31" s="46">
        <f t="shared" si="1"/>
        <v>5.5472644396123458</v>
      </c>
      <c r="H31" s="46">
        <v>-2.1427997075331624</v>
      </c>
      <c r="I31" s="46">
        <v>-2.3167277658368692</v>
      </c>
      <c r="J31" s="46">
        <v>-6.2880351584042646</v>
      </c>
      <c r="K31" s="46">
        <f t="shared" si="2"/>
        <v>12.134152077575521</v>
      </c>
      <c r="L31" s="90">
        <f t="shared" si="2"/>
        <v>-5.8949989494352861</v>
      </c>
    </row>
    <row r="32" spans="1:13" x14ac:dyDescent="0.25">
      <c r="A32" s="18" t="s">
        <v>3</v>
      </c>
      <c r="B32" s="89">
        <f t="shared" si="1"/>
        <v>2.2595429032329672</v>
      </c>
      <c r="C32" s="46">
        <f t="shared" si="1"/>
        <v>5.610720952481886</v>
      </c>
      <c r="D32" s="46">
        <f t="shared" si="1"/>
        <v>5.6729556449580523</v>
      </c>
      <c r="E32" s="46">
        <f t="shared" si="1"/>
        <v>2.4984855325267716</v>
      </c>
      <c r="F32" s="46">
        <f t="shared" si="1"/>
        <v>-3.2633814022875818</v>
      </c>
      <c r="G32" s="46">
        <f t="shared" si="1"/>
        <v>2.9444826024478705</v>
      </c>
      <c r="H32" s="46">
        <v>-1.8234141957555476</v>
      </c>
      <c r="I32" s="46">
        <v>1.6889738871399809</v>
      </c>
      <c r="J32" s="46">
        <v>-4.4780046444359405</v>
      </c>
      <c r="K32" s="46">
        <f t="shared" si="2"/>
        <v>3.4375714505666606</v>
      </c>
      <c r="L32" s="90">
        <f t="shared" si="2"/>
        <v>-3.544287517930067</v>
      </c>
    </row>
    <row r="33" spans="1:12" x14ac:dyDescent="0.25">
      <c r="A33" s="18" t="s">
        <v>4</v>
      </c>
      <c r="B33" s="89">
        <f t="shared" si="1"/>
        <v>0.76197639988194343</v>
      </c>
      <c r="C33" s="46">
        <f t="shared" si="1"/>
        <v>1.9567178806273262</v>
      </c>
      <c r="D33" s="46">
        <f t="shared" si="1"/>
        <v>4.8715825114805646</v>
      </c>
      <c r="E33" s="46">
        <f t="shared" si="1"/>
        <v>1.1884818303204001</v>
      </c>
      <c r="F33" s="46">
        <f t="shared" si="1"/>
        <v>-3.6669639528067051</v>
      </c>
      <c r="G33" s="46">
        <f t="shared" si="1"/>
        <v>5.9729064166085797</v>
      </c>
      <c r="H33" s="46">
        <v>-0.33975205648468038</v>
      </c>
      <c r="I33" s="46">
        <v>-3.4501336375643454</v>
      </c>
      <c r="J33" s="46">
        <v>8.0975303011646762</v>
      </c>
      <c r="K33" s="46">
        <f t="shared" si="2"/>
        <v>7.4676810555970174</v>
      </c>
      <c r="L33" s="90">
        <f t="shared" si="2"/>
        <v>-1.1188660629215306</v>
      </c>
    </row>
    <row r="34" spans="1:12" x14ac:dyDescent="0.25">
      <c r="A34" s="18" t="s">
        <v>5</v>
      </c>
      <c r="B34" s="89">
        <f t="shared" si="1"/>
        <v>1.4794394694086277</v>
      </c>
      <c r="C34" s="46">
        <f t="shared" si="1"/>
        <v>1.4369117249220316</v>
      </c>
      <c r="D34" s="46">
        <f t="shared" si="1"/>
        <v>4.1629928541995582</v>
      </c>
      <c r="E34" s="46">
        <f t="shared" si="1"/>
        <v>0.70032178766828113</v>
      </c>
      <c r="F34" s="46">
        <f t="shared" si="1"/>
        <v>1.3087289319424644</v>
      </c>
      <c r="G34" s="46">
        <f t="shared" si="1"/>
        <v>3.1445797503666695</v>
      </c>
      <c r="H34" s="46">
        <v>-5.703297546903862E-2</v>
      </c>
      <c r="I34" s="46">
        <v>-1.6960465068970918</v>
      </c>
      <c r="J34" s="46">
        <v>-3.4335841146948152</v>
      </c>
      <c r="K34" s="46">
        <f t="shared" si="2"/>
        <v>13.649710245505172</v>
      </c>
      <c r="L34" s="90">
        <f t="shared" si="2"/>
        <v>-2.9632945524612899</v>
      </c>
    </row>
    <row r="35" spans="1:12" x14ac:dyDescent="0.25">
      <c r="A35" s="18" t="s">
        <v>6</v>
      </c>
      <c r="B35" s="89">
        <f t="shared" si="1"/>
        <v>2.1758501839534077</v>
      </c>
      <c r="C35" s="46">
        <f t="shared" si="1"/>
        <v>4.7083151881518823</v>
      </c>
      <c r="D35" s="46">
        <f t="shared" si="1"/>
        <v>-0.1063850493104712</v>
      </c>
      <c r="E35" s="46">
        <f t="shared" si="1"/>
        <v>-2.3684003683080039</v>
      </c>
      <c r="F35" s="46">
        <f t="shared" si="1"/>
        <v>3.3277831729858609</v>
      </c>
      <c r="G35" s="46">
        <f t="shared" si="1"/>
        <v>11.225581907771183</v>
      </c>
      <c r="H35" s="46">
        <v>-0.45229876632132099</v>
      </c>
      <c r="I35" s="46">
        <v>-0.30493681070488277</v>
      </c>
      <c r="J35" s="46">
        <v>0.36237655870068974</v>
      </c>
      <c r="K35" s="46">
        <f t="shared" si="2"/>
        <v>22.241917599716849</v>
      </c>
      <c r="L35" s="90">
        <f t="shared" si="2"/>
        <v>-7.0211986218958309</v>
      </c>
    </row>
    <row r="36" spans="1:12" x14ac:dyDescent="0.25">
      <c r="A36" s="18" t="s">
        <v>7</v>
      </c>
      <c r="B36" s="89">
        <f t="shared" si="1"/>
        <v>4.4641201493464591</v>
      </c>
      <c r="C36" s="46">
        <f t="shared" si="1"/>
        <v>2.7927696934217758</v>
      </c>
      <c r="D36" s="46">
        <f t="shared" si="1"/>
        <v>3.3956780141586274</v>
      </c>
      <c r="E36" s="46">
        <f t="shared" si="1"/>
        <v>-2.4036601404419038E-2</v>
      </c>
      <c r="F36" s="46">
        <f t="shared" si="1"/>
        <v>-0.80286430491164196</v>
      </c>
      <c r="G36" s="46">
        <f t="shared" si="1"/>
        <v>4.0929029109312713</v>
      </c>
      <c r="H36" s="46">
        <v>-0.17678701310416309</v>
      </c>
      <c r="I36" s="46">
        <v>-2.817609747883671</v>
      </c>
      <c r="J36" s="46">
        <v>-2.8448004325873026</v>
      </c>
      <c r="K36" s="46">
        <f t="shared" si="2"/>
        <v>12.948865319449123</v>
      </c>
      <c r="L36" s="90">
        <f t="shared" si="2"/>
        <v>-4.1545869727819484</v>
      </c>
    </row>
    <row r="37" spans="1:12" x14ac:dyDescent="0.25">
      <c r="A37" s="18" t="s">
        <v>8</v>
      </c>
      <c r="B37" s="89">
        <f t="shared" si="1"/>
        <v>5.2328034818175579</v>
      </c>
      <c r="C37" s="46">
        <f t="shared" si="1"/>
        <v>2.9362998687121569</v>
      </c>
      <c r="D37" s="46">
        <f t="shared" si="1"/>
        <v>4.3960399219523856</v>
      </c>
      <c r="E37" s="46">
        <f t="shared" si="1"/>
        <v>1.3844787215201488</v>
      </c>
      <c r="F37" s="46">
        <f t="shared" si="1"/>
        <v>1.2298476043289559</v>
      </c>
      <c r="G37" s="46">
        <f t="shared" si="1"/>
        <v>3.7207759844582093</v>
      </c>
      <c r="H37" s="46">
        <v>-3.2529664133730858</v>
      </c>
      <c r="I37" s="46">
        <v>-1.9581175413804619</v>
      </c>
      <c r="J37" s="46">
        <v>-5.3261467240123244</v>
      </c>
      <c r="K37" s="46">
        <f t="shared" si="2"/>
        <v>18.777704830644513</v>
      </c>
      <c r="L37" s="90">
        <f t="shared" si="2"/>
        <v>-3.4455866589607993</v>
      </c>
    </row>
    <row r="38" spans="1:12" x14ac:dyDescent="0.25">
      <c r="A38" s="18" t="s">
        <v>9</v>
      </c>
      <c r="B38" s="89">
        <f t="shared" si="1"/>
        <v>0.86533057189720053</v>
      </c>
      <c r="C38" s="46">
        <f t="shared" si="1"/>
        <v>3.4184134338823853</v>
      </c>
      <c r="D38" s="46">
        <f t="shared" si="1"/>
        <v>2.3551767619801094</v>
      </c>
      <c r="E38" s="46">
        <f t="shared" si="1"/>
        <v>2.1176833616720536</v>
      </c>
      <c r="F38" s="46">
        <f t="shared" si="1"/>
        <v>1.1257826178738382</v>
      </c>
      <c r="G38" s="46">
        <f t="shared" si="1"/>
        <v>2.9293494241759821</v>
      </c>
      <c r="H38" s="46">
        <v>3.7226403802967312</v>
      </c>
      <c r="I38" s="46">
        <v>-1.8872600310163841</v>
      </c>
      <c r="J38" s="46">
        <v>-0.75478229555601828</v>
      </c>
      <c r="K38" s="46">
        <f t="shared" si="2"/>
        <v>8.8893498763112042</v>
      </c>
      <c r="L38" s="90">
        <f t="shared" si="2"/>
        <v>-1.6422980693295279</v>
      </c>
    </row>
    <row r="39" spans="1:12" x14ac:dyDescent="0.25">
      <c r="A39" s="18" t="s">
        <v>10</v>
      </c>
      <c r="B39" s="89">
        <f t="shared" si="1"/>
        <v>0.41790036928221702</v>
      </c>
      <c r="C39" s="46">
        <f t="shared" si="1"/>
        <v>8.5742349842847947</v>
      </c>
      <c r="D39" s="46">
        <f t="shared" si="1"/>
        <v>2.1788768070299911</v>
      </c>
      <c r="E39" s="46">
        <f t="shared" si="1"/>
        <v>1.9898472386884569</v>
      </c>
      <c r="F39" s="46">
        <f t="shared" si="1"/>
        <v>1.843302451892755</v>
      </c>
      <c r="G39" s="46">
        <f t="shared" si="1"/>
        <v>1.0903991936542006</v>
      </c>
      <c r="H39" s="46">
        <v>-2.3782790719018911</v>
      </c>
      <c r="I39" s="46">
        <v>-4.4996045489844771</v>
      </c>
      <c r="J39" s="46">
        <v>-4.8068222993608387</v>
      </c>
      <c r="K39" s="46">
        <f t="shared" si="2"/>
        <v>11.830932352866986</v>
      </c>
      <c r="L39" s="90">
        <f t="shared" si="2"/>
        <v>-4.5841302429601036</v>
      </c>
    </row>
    <row r="40" spans="1:12" x14ac:dyDescent="0.25">
      <c r="A40" s="18" t="s">
        <v>11</v>
      </c>
      <c r="B40" s="89">
        <f t="shared" ref="B40:G49" si="3">100*(C17-B17)/B17</f>
        <v>-0.98608465794971634</v>
      </c>
      <c r="C40" s="46">
        <f t="shared" si="3"/>
        <v>3.2511741610040841</v>
      </c>
      <c r="D40" s="46">
        <f t="shared" si="3"/>
        <v>4.8350706806936214</v>
      </c>
      <c r="E40" s="46">
        <f t="shared" si="3"/>
        <v>4.5486587485812517</v>
      </c>
      <c r="F40" s="46">
        <f t="shared" si="3"/>
        <v>-3.7633686431149393</v>
      </c>
      <c r="G40" s="46">
        <f t="shared" si="3"/>
        <v>2.5951526167977472</v>
      </c>
      <c r="H40" s="46">
        <v>-3.2484780204603685</v>
      </c>
      <c r="I40" s="46">
        <v>0.89595203577783</v>
      </c>
      <c r="J40" s="46">
        <v>-5.2978872265602019</v>
      </c>
      <c r="K40" s="46">
        <f t="shared" si="2"/>
        <v>10.692691784319409</v>
      </c>
      <c r="L40" s="90">
        <f t="shared" si="2"/>
        <v>-1.8578632577968106</v>
      </c>
    </row>
    <row r="41" spans="1:12" x14ac:dyDescent="0.25">
      <c r="A41" s="18" t="s">
        <v>12</v>
      </c>
      <c r="B41" s="89">
        <f t="shared" si="3"/>
        <v>2.0075388706079851</v>
      </c>
      <c r="C41" s="46">
        <f t="shared" si="3"/>
        <v>-8.5560166302363001</v>
      </c>
      <c r="D41" s="46">
        <f t="shared" si="3"/>
        <v>3.0221792628714015</v>
      </c>
      <c r="E41" s="46">
        <f t="shared" si="3"/>
        <v>3.4157857420620479</v>
      </c>
      <c r="F41" s="46">
        <f t="shared" si="3"/>
        <v>-1.8119299896562653</v>
      </c>
      <c r="G41" s="46">
        <f t="shared" si="3"/>
        <v>11.765903230777901</v>
      </c>
      <c r="H41" s="46">
        <v>9.2755960088441203</v>
      </c>
      <c r="I41" s="46">
        <v>4.0181512300074411</v>
      </c>
      <c r="J41" s="46">
        <v>-2.0636754556465733</v>
      </c>
      <c r="K41" s="46">
        <f t="shared" si="2"/>
        <v>31.828494521380954</v>
      </c>
      <c r="L41" s="90">
        <f t="shared" si="2"/>
        <v>-6.9456270662264616</v>
      </c>
    </row>
    <row r="42" spans="1:12" x14ac:dyDescent="0.25">
      <c r="A42" s="18" t="s">
        <v>13</v>
      </c>
      <c r="B42" s="89">
        <f t="shared" si="3"/>
        <v>-1.2908728539549856</v>
      </c>
      <c r="C42" s="46">
        <f t="shared" si="3"/>
        <v>2.5631742634494512</v>
      </c>
      <c r="D42" s="46">
        <f t="shared" si="3"/>
        <v>4.0962637853641422</v>
      </c>
      <c r="E42" s="46">
        <f t="shared" si="3"/>
        <v>3.5071542332554837</v>
      </c>
      <c r="F42" s="46">
        <f t="shared" si="3"/>
        <v>2.623145180315217</v>
      </c>
      <c r="G42" s="46">
        <f t="shared" si="3"/>
        <v>4.5651005053789273</v>
      </c>
      <c r="H42" s="46">
        <v>1.5609214431309797</v>
      </c>
      <c r="I42" s="46">
        <v>-0.32761696133635604</v>
      </c>
      <c r="J42" s="46">
        <v>-3.966907497453473</v>
      </c>
      <c r="K42" s="46">
        <f t="shared" si="2"/>
        <v>8.4086432417057573</v>
      </c>
      <c r="L42" s="90">
        <f t="shared" si="2"/>
        <v>-2.6009458573485649</v>
      </c>
    </row>
    <row r="43" spans="1:12" x14ac:dyDescent="0.25">
      <c r="A43" s="18" t="s">
        <v>14</v>
      </c>
      <c r="B43" s="89">
        <f t="shared" si="3"/>
        <v>1.7091652922391276</v>
      </c>
      <c r="C43" s="46">
        <f t="shared" si="3"/>
        <v>5.1910493455647915</v>
      </c>
      <c r="D43" s="46">
        <f t="shared" si="3"/>
        <v>-1.9292680098165773</v>
      </c>
      <c r="E43" s="46">
        <f t="shared" si="3"/>
        <v>9.3163241354248597E-2</v>
      </c>
      <c r="F43" s="46">
        <f t="shared" si="3"/>
        <v>7.3544025435061222E-2</v>
      </c>
      <c r="G43" s="46">
        <f t="shared" si="3"/>
        <v>6.2520754686873659</v>
      </c>
      <c r="H43" s="46">
        <v>0.82785086272762587</v>
      </c>
      <c r="I43" s="46">
        <v>0.50877297681618716</v>
      </c>
      <c r="J43" s="46">
        <v>0.19234141785725842</v>
      </c>
      <c r="K43" s="46">
        <f t="shared" si="2"/>
        <v>7.4146403355134884</v>
      </c>
      <c r="L43" s="90">
        <f t="shared" si="2"/>
        <v>-5.1571757232031201</v>
      </c>
    </row>
    <row r="44" spans="1:12" x14ac:dyDescent="0.25">
      <c r="A44" s="18" t="s">
        <v>15</v>
      </c>
      <c r="B44" s="89">
        <f t="shared" si="3"/>
        <v>2.8285108909727397</v>
      </c>
      <c r="C44" s="46">
        <f t="shared" si="3"/>
        <v>18.154023795804154</v>
      </c>
      <c r="D44" s="46">
        <f t="shared" si="3"/>
        <v>2.6391180554770592</v>
      </c>
      <c r="E44" s="46">
        <f t="shared" si="3"/>
        <v>3.0373352594799536</v>
      </c>
      <c r="F44" s="46">
        <f t="shared" si="3"/>
        <v>-2.9799789395680589</v>
      </c>
      <c r="G44" s="46">
        <f t="shared" si="3"/>
        <v>0.18680600941112524</v>
      </c>
      <c r="H44" s="46">
        <v>1.9240957762431683</v>
      </c>
      <c r="I44" s="46">
        <v>2.7088085661908305</v>
      </c>
      <c r="J44" s="46">
        <v>15.725181080804889</v>
      </c>
      <c r="K44" s="46">
        <f t="shared" si="2"/>
        <v>11.499108471469619</v>
      </c>
      <c r="L44" s="90">
        <f t="shared" si="2"/>
        <v>-8.8242889472297055</v>
      </c>
    </row>
    <row r="45" spans="1:12" x14ac:dyDescent="0.25">
      <c r="A45" s="18" t="s">
        <v>16</v>
      </c>
      <c r="B45" s="89">
        <f t="shared" si="3"/>
        <v>0.14429127659886784</v>
      </c>
      <c r="C45" s="46">
        <f t="shared" si="3"/>
        <v>8.3669516676668447</v>
      </c>
      <c r="D45" s="46">
        <f t="shared" si="3"/>
        <v>6.586115953310987</v>
      </c>
      <c r="E45" s="46">
        <f t="shared" si="3"/>
        <v>-0.13792567406916309</v>
      </c>
      <c r="F45" s="46">
        <f t="shared" si="3"/>
        <v>-3.2688365227708198</v>
      </c>
      <c r="G45" s="46">
        <f t="shared" si="3"/>
        <v>3.1670688643287659</v>
      </c>
      <c r="H45" s="46">
        <v>-1.8891882518963785</v>
      </c>
      <c r="I45" s="46">
        <v>-1.1726157874807333</v>
      </c>
      <c r="J45" s="46">
        <v>-2.4003849514642832</v>
      </c>
      <c r="K45" s="46">
        <f t="shared" si="2"/>
        <v>9.5847287346963626</v>
      </c>
      <c r="L45" s="90">
        <f t="shared" si="2"/>
        <v>-4.3906265365514363</v>
      </c>
    </row>
    <row r="46" spans="1:12" x14ac:dyDescent="0.25">
      <c r="A46" s="18" t="s">
        <v>17</v>
      </c>
      <c r="B46" s="89">
        <f t="shared" si="3"/>
        <v>6.2742778115425564</v>
      </c>
      <c r="C46" s="46">
        <f t="shared" si="3"/>
        <v>6.6188774477505401</v>
      </c>
      <c r="D46" s="46">
        <f t="shared" si="3"/>
        <v>3.1439677640435981</v>
      </c>
      <c r="E46" s="46">
        <f t="shared" si="3"/>
        <v>1.3966093554287853</v>
      </c>
      <c r="F46" s="46">
        <f t="shared" si="3"/>
        <v>5.2976447321964955</v>
      </c>
      <c r="G46" s="46">
        <f t="shared" si="3"/>
        <v>5.8987692708475272</v>
      </c>
      <c r="H46" s="46">
        <v>-3.6499524944894106</v>
      </c>
      <c r="I46" s="46">
        <v>1.0785188225935851</v>
      </c>
      <c r="J46" s="46">
        <v>0.71449354763376927</v>
      </c>
      <c r="K46" s="46">
        <f t="shared" si="2"/>
        <v>18.388161559936439</v>
      </c>
      <c r="L46" s="90">
        <f t="shared" si="2"/>
        <v>-5.055542059932943</v>
      </c>
    </row>
    <row r="47" spans="1:12" x14ac:dyDescent="0.25">
      <c r="A47" s="18" t="s">
        <v>18</v>
      </c>
      <c r="B47" s="89">
        <f t="shared" si="3"/>
        <v>3.7697335124742128</v>
      </c>
      <c r="C47" s="46">
        <f t="shared" si="3"/>
        <v>7.3153968848507729</v>
      </c>
      <c r="D47" s="46">
        <f t="shared" si="3"/>
        <v>3.4901775106843265</v>
      </c>
      <c r="E47" s="46">
        <f t="shared" si="3"/>
        <v>-1.0542462859615529</v>
      </c>
      <c r="F47" s="46">
        <f t="shared" si="3"/>
        <v>-1.2090194025510228</v>
      </c>
      <c r="G47" s="46">
        <f t="shared" si="3"/>
        <v>1.1135733318167691</v>
      </c>
      <c r="H47" s="46">
        <v>0.22500974816612745</v>
      </c>
      <c r="I47" s="46">
        <v>-3.7156851003420797</v>
      </c>
      <c r="J47" s="46">
        <v>-3.1322424556363284</v>
      </c>
      <c r="K47" s="46">
        <f t="shared" si="2"/>
        <v>10.838926947889645</v>
      </c>
      <c r="L47" s="90">
        <f t="shared" si="2"/>
        <v>0.20757182673607355</v>
      </c>
    </row>
    <row r="48" spans="1:12" x14ac:dyDescent="0.25">
      <c r="A48" s="18" t="s">
        <v>19</v>
      </c>
      <c r="B48" s="89">
        <f t="shared" si="3"/>
        <v>4.8064553574387299</v>
      </c>
      <c r="C48" s="46">
        <f t="shared" si="3"/>
        <v>5.9380893069541045</v>
      </c>
      <c r="D48" s="46">
        <f t="shared" si="3"/>
        <v>9.2342975657342343</v>
      </c>
      <c r="E48" s="46">
        <f t="shared" si="3"/>
        <v>4.2848252649990828</v>
      </c>
      <c r="F48" s="46">
        <f t="shared" si="3"/>
        <v>-1.5717033451120681</v>
      </c>
      <c r="G48" s="46">
        <f t="shared" si="3"/>
        <v>0.35963499717204189</v>
      </c>
      <c r="H48" s="46">
        <v>9.4667692122971907</v>
      </c>
      <c r="I48" s="46">
        <v>-1.7646677174729755</v>
      </c>
      <c r="J48" s="46">
        <v>-10.588524560797275</v>
      </c>
      <c r="K48" s="46">
        <f t="shared" si="2"/>
        <v>15.08555208963986</v>
      </c>
      <c r="L48" s="90">
        <f t="shared" si="2"/>
        <v>-5.3114119811798348</v>
      </c>
    </row>
    <row r="49" spans="1:13" x14ac:dyDescent="0.25">
      <c r="A49" s="25" t="s">
        <v>20</v>
      </c>
      <c r="B49" s="91">
        <f t="shared" si="3"/>
        <v>2.8708840351139493</v>
      </c>
      <c r="C49" s="92">
        <f t="shared" si="3"/>
        <v>3.9143542041554302</v>
      </c>
      <c r="D49" s="92">
        <f t="shared" si="3"/>
        <v>1.9041633950026262</v>
      </c>
      <c r="E49" s="92">
        <f t="shared" si="3"/>
        <v>-0.1165318573168056</v>
      </c>
      <c r="F49" s="92">
        <f t="shared" si="3"/>
        <v>1.7578796344649545</v>
      </c>
      <c r="G49" s="92">
        <f t="shared" si="3"/>
        <v>7.1129131988420644</v>
      </c>
      <c r="H49" s="92">
        <f>100*(I26-H26)/H26</f>
        <v>0.52079455145714459</v>
      </c>
      <c r="I49" s="92">
        <f>100*(J26-I26)/I26</f>
        <v>0.12941396104617425</v>
      </c>
      <c r="J49" s="92">
        <f>100*(K26-J26)/J26</f>
        <v>0.87117838339227271</v>
      </c>
      <c r="K49" s="92">
        <f t="shared" si="2"/>
        <v>17.390815399255501</v>
      </c>
      <c r="L49" s="93">
        <f t="shared" si="2"/>
        <v>-5.0878035296962487</v>
      </c>
    </row>
    <row r="51" spans="1:13" ht="30" x14ac:dyDescent="0.25">
      <c r="A51" s="110" t="s">
        <v>0</v>
      </c>
      <c r="B51" s="114" t="s">
        <v>88</v>
      </c>
      <c r="C51" s="114" t="s">
        <v>89</v>
      </c>
      <c r="D51" s="114" t="s">
        <v>90</v>
      </c>
      <c r="E51" s="114" t="s">
        <v>91</v>
      </c>
      <c r="F51" s="114" t="s">
        <v>92</v>
      </c>
      <c r="G51" s="114" t="s">
        <v>93</v>
      </c>
      <c r="H51" s="114" t="s">
        <v>94</v>
      </c>
      <c r="I51" s="114" t="s">
        <v>95</v>
      </c>
      <c r="J51" s="114" t="s">
        <v>96</v>
      </c>
      <c r="K51" s="114" t="s">
        <v>97</v>
      </c>
      <c r="L51" s="114" t="s">
        <v>98</v>
      </c>
      <c r="M51" s="114" t="s">
        <v>99</v>
      </c>
    </row>
    <row r="52" spans="1:13" x14ac:dyDescent="0.25">
      <c r="A52" s="86" t="s">
        <v>21</v>
      </c>
      <c r="B52" s="98">
        <v>1378.8021093290552</v>
      </c>
      <c r="C52" s="98">
        <v>1418.6052645802388</v>
      </c>
      <c r="D52" s="98">
        <v>1485.2390048948043</v>
      </c>
      <c r="E52" s="98">
        <v>1519.1213371982899</v>
      </c>
      <c r="F52" s="98">
        <v>1494.4238809661636</v>
      </c>
      <c r="G52" s="98">
        <v>1499.1783829499775</v>
      </c>
      <c r="H52" s="98">
        <v>1605.2251404038238</v>
      </c>
      <c r="I52" s="98">
        <v>1549.8706932017146</v>
      </c>
      <c r="J52" s="98">
        <v>1540.9173980937042</v>
      </c>
      <c r="K52" s="98">
        <v>1572.3664193814182</v>
      </c>
      <c r="L52" s="98">
        <v>1989.024241808941</v>
      </c>
      <c r="M52" s="99">
        <v>1808.8093105494997</v>
      </c>
    </row>
    <row r="53" spans="1:13" x14ac:dyDescent="0.25">
      <c r="A53" s="18" t="s">
        <v>1</v>
      </c>
      <c r="B53" s="27">
        <f>1000*B7/väestö!D7</f>
        <v>1776.3220361518015</v>
      </c>
      <c r="C53" s="27">
        <f>1000*C7/väestö!E7</f>
        <v>1896.6878581855531</v>
      </c>
      <c r="D53" s="27">
        <f>1000*D7/väestö!F7</f>
        <v>1976.4908032527671</v>
      </c>
      <c r="E53" s="27">
        <f>1000*E7/väestö!G7</f>
        <v>1969.4897842076596</v>
      </c>
      <c r="F53" s="27">
        <f>1000*F7/väestö!H7</f>
        <v>1936.7640815952905</v>
      </c>
      <c r="G53" s="27">
        <f>1000*G7/väestö!I7</f>
        <v>2049.7286829838813</v>
      </c>
      <c r="H53" s="27">
        <f>1000*H7/väestö!J7</f>
        <v>2233.5805776747566</v>
      </c>
      <c r="I53" s="27">
        <f>1000*I7/väestö!K7</f>
        <v>2377.912666523589</v>
      </c>
      <c r="J53" s="27">
        <f>1000*J7/väestö!L7</f>
        <v>2501.5834575260806</v>
      </c>
      <c r="K53" s="27">
        <f>1000*K7/väestö!M7</f>
        <v>2547.1733433171098</v>
      </c>
      <c r="L53" s="27">
        <f>1000*L7/väestö!N7</f>
        <v>2975.8507665951211</v>
      </c>
      <c r="M53" s="97">
        <f>1000*M7/väestö!N7</f>
        <v>2910.9893246991119</v>
      </c>
    </row>
    <row r="54" spans="1:13" x14ac:dyDescent="0.25">
      <c r="A54" s="18" t="s">
        <v>2</v>
      </c>
      <c r="B54" s="27">
        <f>1000*B8/väestö!D8</f>
        <v>2061.7579804194456</v>
      </c>
      <c r="C54" s="27">
        <f>1000*C8/väestö!E8</f>
        <v>2111.4167331956896</v>
      </c>
      <c r="D54" s="27">
        <f>1000*D8/väestö!F8</f>
        <v>2208.5368304668305</v>
      </c>
      <c r="E54" s="27">
        <f>1000*E8/väestö!G8</f>
        <v>2333.2005780574591</v>
      </c>
      <c r="F54" s="27">
        <f>1000*F8/väestö!H8</f>
        <v>2339.0672826783984</v>
      </c>
      <c r="G54" s="27">
        <f>1000*G8/väestö!I8</f>
        <v>2353.313601455473</v>
      </c>
      <c r="H54" s="27">
        <f>1000*H8/väestö!J8</f>
        <v>2518.8559326077075</v>
      </c>
      <c r="I54" s="27">
        <f>1000*I8/väestö!K8</f>
        <v>2526.040241846657</v>
      </c>
      <c r="J54" s="27">
        <f>1000*J8/väestö!L8</f>
        <v>2536.3674147963425</v>
      </c>
      <c r="K54" s="27">
        <f>1000*K8/väestö!M8</f>
        <v>2591.3572477449129</v>
      </c>
      <c r="L54" s="27">
        <f>1000*L8/väestö!N8</f>
        <v>2954.1334626024532</v>
      </c>
      <c r="M54" s="97">
        <f>1000*M8/väestö!N8</f>
        <v>2779.9873260171225</v>
      </c>
    </row>
    <row r="55" spans="1:13" x14ac:dyDescent="0.25">
      <c r="A55" s="18" t="s">
        <v>3</v>
      </c>
      <c r="B55" s="27">
        <f>1000*B9/väestö!D9</f>
        <v>3282.543588625967</v>
      </c>
      <c r="C55" s="27">
        <f>1000*C9/väestö!E9</f>
        <v>3348.7809193860112</v>
      </c>
      <c r="D55" s="27">
        <f>1000*D9/väestö!F9</f>
        <v>3611.3525218702862</v>
      </c>
      <c r="E55" s="27">
        <f>1000*E9/väestö!G9</f>
        <v>3879.4170728832223</v>
      </c>
      <c r="F55" s="27">
        <f>1000*F9/väestö!H9</f>
        <v>4034.4918978235214</v>
      </c>
      <c r="G55" s="27">
        <f>1000*G9/väestö!I9</f>
        <v>3927.26955576826</v>
      </c>
      <c r="H55" s="27">
        <f>1000*H9/väestö!J9</f>
        <v>4094.1807212230651</v>
      </c>
      <c r="I55" s="27">
        <f>1000*I9/väestö!K9</f>
        <v>4159.3135436237071</v>
      </c>
      <c r="J55" s="27">
        <f>1000*J9/väestö!L9</f>
        <v>4312.0401337792646</v>
      </c>
      <c r="K55" s="27">
        <f>1000*K9/väestö!M9</f>
        <v>4309.7131005876254</v>
      </c>
      <c r="L55" s="27">
        <f>1000*L9/väestö!N9</f>
        <v>4594.4411857700934</v>
      </c>
      <c r="M55" s="97">
        <f>1000*M9/väestö!N9</f>
        <v>4431.6009803042052</v>
      </c>
    </row>
    <row r="56" spans="1:13" x14ac:dyDescent="0.25">
      <c r="A56" s="18" t="s">
        <v>4</v>
      </c>
      <c r="B56" s="27">
        <f>1000*B10/väestö!D10</f>
        <v>2738.1245115019028</v>
      </c>
      <c r="C56" s="27">
        <f>1000*C10/väestö!E10</f>
        <v>2778.664202420222</v>
      </c>
      <c r="D56" s="27">
        <f>1000*D10/väestö!F10</f>
        <v>2887.9563368336026</v>
      </c>
      <c r="E56" s="27">
        <f>1000*E10/väestö!G10</f>
        <v>3089.7924554555771</v>
      </c>
      <c r="F56" s="27">
        <f>1000*F10/väestö!H10</f>
        <v>3164.3242976685628</v>
      </c>
      <c r="G56" s="27">
        <f>1000*G10/väestö!I10</f>
        <v>3072.6349810184615</v>
      </c>
      <c r="H56" s="27">
        <f>1000*H10/väestö!J10</f>
        <v>3301.9633634478619</v>
      </c>
      <c r="I56" s="27">
        <f>1000*I10/väestö!K10</f>
        <v>3343.4766031996328</v>
      </c>
      <c r="J56" s="27">
        <f>1000*J10/väestö!L10</f>
        <v>3322.1925133689838</v>
      </c>
      <c r="K56" s="27">
        <f>1000*K10/väestö!M10</f>
        <v>3709.8092643051773</v>
      </c>
      <c r="L56" s="27">
        <f>1000*L10/väestö!N10</f>
        <v>4073.798081406831</v>
      </c>
      <c r="M56" s="97">
        <f>1000*M10/väestö!N10</f>
        <v>4028.2177372020215</v>
      </c>
    </row>
    <row r="57" spans="1:13" x14ac:dyDescent="0.25">
      <c r="A57" s="18" t="s">
        <v>5</v>
      </c>
      <c r="B57" s="27">
        <f>1000*B11/väestö!D11</f>
        <v>3026.0140285664188</v>
      </c>
      <c r="C57" s="27">
        <f>1000*C11/väestö!E11</f>
        <v>3102.6317395766596</v>
      </c>
      <c r="D57" s="27">
        <f>1000*D11/väestö!F11</f>
        <v>3173.1225764823671</v>
      </c>
      <c r="E57" s="27">
        <f>1000*E11/väestö!G11</f>
        <v>3351.0734908073914</v>
      </c>
      <c r="F57" s="27">
        <f>1000*F11/väestö!H11</f>
        <v>3418.497200364297</v>
      </c>
      <c r="G57" s="27">
        <f>1000*G11/väestö!I11</f>
        <v>3524.4467461542699</v>
      </c>
      <c r="H57" s="27">
        <f>1000*H11/väestö!J11</f>
        <v>3702.4362564753824</v>
      </c>
      <c r="I57" s="27">
        <f>1000*I11/väestö!K11</f>
        <v>3772.2493442638342</v>
      </c>
      <c r="J57" s="27">
        <f>1000*J11/väestö!L11</f>
        <v>3764.013246657672</v>
      </c>
      <c r="K57" s="27">
        <f>1000*K11/väestö!M11</f>
        <v>3757.4393598399602</v>
      </c>
      <c r="L57" s="27">
        <f>1000*L11/väestö!N11</f>
        <v>4348.6135628952397</v>
      </c>
      <c r="M57" s="97">
        <f>1000*M11/väestö!N11</f>
        <v>4219.7513340783726</v>
      </c>
    </row>
    <row r="58" spans="1:13" x14ac:dyDescent="0.25">
      <c r="A58" s="18" t="s">
        <v>6</v>
      </c>
      <c r="B58" s="27">
        <f>1000*B12/väestö!D12</f>
        <v>1471.3726624854119</v>
      </c>
      <c r="C58" s="27">
        <f>1000*C12/väestö!E12</f>
        <v>1495.6255480765969</v>
      </c>
      <c r="D58" s="27">
        <f>1000*D12/väestö!F12</f>
        <v>1550.44634404454</v>
      </c>
      <c r="E58" s="27">
        <f>1000*E12/väestö!G12</f>
        <v>1534.6286143131465</v>
      </c>
      <c r="F58" s="27">
        <f>1000*F12/väestö!H12</f>
        <v>1484.5855034047149</v>
      </c>
      <c r="G58" s="27">
        <f>1000*G12/väestö!I12</f>
        <v>1524.110190608058</v>
      </c>
      <c r="H58" s="27">
        <f>1000*H12/väestö!J12</f>
        <v>1683.4374018352958</v>
      </c>
      <c r="I58" s="27">
        <f>1000*I12/väestö!K12</f>
        <v>1669.1743244301977</v>
      </c>
      <c r="J58" s="27">
        <f>1000*J12/väestö!L12</f>
        <v>1662.3070181352391</v>
      </c>
      <c r="K58" s="27">
        <f>1000*K12/väestö!M12</f>
        <v>1704.272228835868</v>
      </c>
      <c r="L58" s="27">
        <f>1000*L12/väestö!N12</f>
        <v>2067.2520744471208</v>
      </c>
      <c r="M58" s="97">
        <f>1000*M12/väestö!N12</f>
        <v>1922.1062002849264</v>
      </c>
    </row>
    <row r="59" spans="1:13" x14ac:dyDescent="0.25">
      <c r="A59" s="18" t="s">
        <v>7</v>
      </c>
      <c r="B59" s="27">
        <f>1000*B13/väestö!D13</f>
        <v>2617.2802432396429</v>
      </c>
      <c r="C59" s="27">
        <f>1000*C13/väestö!E13</f>
        <v>2740.9632886522418</v>
      </c>
      <c r="D59" s="27">
        <f>1000*D13/väestö!F13</f>
        <v>2844.0742997375837</v>
      </c>
      <c r="E59" s="27">
        <f>1000*E13/väestö!G13</f>
        <v>2973.3045280142769</v>
      </c>
      <c r="F59" s="27">
        <f>1000*F13/väestö!H13</f>
        <v>2997.0350024348459</v>
      </c>
      <c r="G59" s="27">
        <f>1000*G13/väestö!I13</f>
        <v>3006.0323842534544</v>
      </c>
      <c r="H59" s="27">
        <f>1000*H13/väestö!J13</f>
        <v>3160.7306736935025</v>
      </c>
      <c r="I59" s="27">
        <f>1000*I13/väestö!K13</f>
        <v>3216.9956933321942</v>
      </c>
      <c r="J59" s="27">
        <f>1000*J13/väestö!L13</f>
        <v>3145.5755433087243</v>
      </c>
      <c r="K59" s="27">
        <f>1000*K13/väestö!M13</f>
        <v>3140.1159725882972</v>
      </c>
      <c r="L59" s="27">
        <f>1000*L13/väestö!N13</f>
        <v>3594.8589492140122</v>
      </c>
      <c r="M59" s="97">
        <f>1000*M13/väestö!N13</f>
        <v>3445.5074076200813</v>
      </c>
    </row>
    <row r="60" spans="1:13" x14ac:dyDescent="0.25">
      <c r="A60" s="18" t="s">
        <v>8</v>
      </c>
      <c r="B60" s="27">
        <f>1000*B14/väestö!D14</f>
        <v>2045.4276641077811</v>
      </c>
      <c r="C60" s="27">
        <f>1000*C14/väestö!E14</f>
        <v>2183.6979324700455</v>
      </c>
      <c r="D60" s="27">
        <f>1000*D14/väestö!F14</f>
        <v>2276.4789517227955</v>
      </c>
      <c r="E60" s="27">
        <f>1000*E14/väestö!G14</f>
        <v>2400.8568844025272</v>
      </c>
      <c r="F60" s="27">
        <f>1000*F14/väestö!H14</f>
        <v>2471.7682208007514</v>
      </c>
      <c r="G60" s="27">
        <f>1000*G14/väestö!I14</f>
        <v>2517.7538971701065</v>
      </c>
      <c r="H60" s="27">
        <f>1000*H14/väestö!J14</f>
        <v>2634.7289815408117</v>
      </c>
      <c r="I60" s="27">
        <f>1000*I14/väestö!K14</f>
        <v>2570.6505151263505</v>
      </c>
      <c r="J60" s="27">
        <f>1000*J14/väestö!L14</f>
        <v>2569.7409326424872</v>
      </c>
      <c r="K60" s="27">
        <f>1000*K14/väestö!M14</f>
        <v>2535.3289612862282</v>
      </c>
      <c r="L60" s="27">
        <f>1000*L14/väestö!N14</f>
        <v>3028.0608456559435</v>
      </c>
      <c r="M60" s="97">
        <f>1000*M14/väestö!N14</f>
        <v>2923.7263851328071</v>
      </c>
    </row>
    <row r="61" spans="1:13" x14ac:dyDescent="0.25">
      <c r="A61" s="18" t="s">
        <v>9</v>
      </c>
      <c r="B61" s="27">
        <f>1000*B15/väestö!D15</f>
        <v>3393.8960485038142</v>
      </c>
      <c r="C61" s="27">
        <f>1000*C15/väestö!E15</f>
        <v>3478.6548844820154</v>
      </c>
      <c r="D61" s="27">
        <f>1000*D15/väestö!F15</f>
        <v>3655.9955075111657</v>
      </c>
      <c r="E61" s="27">
        <f>1000*E15/väestö!G15</f>
        <v>3821.2246831406333</v>
      </c>
      <c r="F61" s="27">
        <f>1000*F15/väestö!H15</f>
        <v>3932.3068508008655</v>
      </c>
      <c r="G61" s="27">
        <f>1000*G15/väestö!I15</f>
        <v>4016.0062625464084</v>
      </c>
      <c r="H61" s="27">
        <f>1000*H15/väestö!J15</f>
        <v>4171.4917656927591</v>
      </c>
      <c r="I61" s="27">
        <f>1000*I15/väestö!K15</f>
        <v>4395.0891540054345</v>
      </c>
      <c r="J61" s="27">
        <f>1000*J15/väestö!L15</f>
        <v>4434.4152956869721</v>
      </c>
      <c r="K61" s="27">
        <f>1000*K15/väestö!M15</f>
        <v>4561.1478023229329</v>
      </c>
      <c r="L61" s="27">
        <f>1000*L15/väestö!N15</f>
        <v>5047.062946824256</v>
      </c>
      <c r="M61" s="97">
        <f>1000*M15/väestö!N15</f>
        <v>4964.1751294907153</v>
      </c>
    </row>
    <row r="62" spans="1:13" x14ac:dyDescent="0.25">
      <c r="A62" s="18" t="s">
        <v>10</v>
      </c>
      <c r="B62" s="27">
        <f>1000*B16/väestö!D16</f>
        <v>3191.1136144958045</v>
      </c>
      <c r="C62" s="27">
        <f>1000*C16/väestö!E16</f>
        <v>3198.9259646683759</v>
      </c>
      <c r="D62" s="27">
        <f>1000*D16/väestö!F16</f>
        <v>3510.523199767712</v>
      </c>
      <c r="E62" s="27">
        <f>1000*E16/väestö!G16</f>
        <v>3605.8591292098436</v>
      </c>
      <c r="F62" s="27">
        <f>1000*F16/väestö!H16</f>
        <v>3734.2894502771901</v>
      </c>
      <c r="G62" s="27">
        <f>1000*G16/väestö!I16</f>
        <v>3884.8741632920337</v>
      </c>
      <c r="H62" s="27">
        <f>1000*H16/väestö!J16</f>
        <v>3945.1510169956191</v>
      </c>
      <c r="I62" s="27">
        <f>1000*I16/väestö!K16</f>
        <v>3890.3700003132008</v>
      </c>
      <c r="J62" s="27">
        <f>1000*J16/väestö!L16</f>
        <v>3795.9949937421779</v>
      </c>
      <c r="K62" s="27">
        <f>1000*K16/väestö!M16</f>
        <v>3736.9432874078821</v>
      </c>
      <c r="L62" s="27">
        <f>1000*L16/väestö!N16</f>
        <v>4272.1394170700551</v>
      </c>
      <c r="M62" s="97">
        <f>1000*M16/väestö!N16</f>
        <v>4076.2989820307271</v>
      </c>
    </row>
    <row r="63" spans="1:13" x14ac:dyDescent="0.25">
      <c r="A63" s="18" t="s">
        <v>11</v>
      </c>
      <c r="B63" s="27">
        <f>1000*B17/väestö!D17</f>
        <v>4125.7217830119116</v>
      </c>
      <c r="C63" s="27">
        <f>1000*C17/väestö!E17</f>
        <v>4138.0911237848759</v>
      </c>
      <c r="D63" s="27">
        <f>1000*D17/väestö!F17</f>
        <v>4355.11083287369</v>
      </c>
      <c r="E63" s="27">
        <f>1000*E17/väestö!G17</f>
        <v>4639.9014694599073</v>
      </c>
      <c r="F63" s="27">
        <f>1000*F17/väestö!H17</f>
        <v>4894.8547965948328</v>
      </c>
      <c r="G63" s="27">
        <f>1000*G17/väestö!I17</f>
        <v>4800.2406173965846</v>
      </c>
      <c r="H63" s="27">
        <f>1000*H17/väestö!J17</f>
        <v>4959.1135317030312</v>
      </c>
      <c r="I63" s="27">
        <f>1000*I17/väestö!K17</f>
        <v>4868.6600126474314</v>
      </c>
      <c r="J63" s="27">
        <f>1000*J17/väestö!L17</f>
        <v>5047.2440944881891</v>
      </c>
      <c r="K63" s="27">
        <f>1000*K17/väestö!M17</f>
        <v>4973.1585518102374</v>
      </c>
      <c r="L63" s="27">
        <f>1000*L17/väestö!N17</f>
        <v>5649.5110534636306</v>
      </c>
      <c r="M63" s="97">
        <f>1000*M17/väestö!N17</f>
        <v>5544.5508633561603</v>
      </c>
    </row>
    <row r="64" spans="1:13" x14ac:dyDescent="0.25">
      <c r="A64" s="18" t="s">
        <v>12</v>
      </c>
      <c r="B64" s="27">
        <f>1000*B18/väestö!D18</f>
        <v>1275.621367403945</v>
      </c>
      <c r="C64" s="27">
        <f>1000*C18/väestö!E18</f>
        <v>1282.8511804113148</v>
      </c>
      <c r="D64" s="27">
        <f>1000*D18/väestö!F18</f>
        <v>1166.5216592786151</v>
      </c>
      <c r="E64" s="27">
        <f>1000*E18/väestö!G18</f>
        <v>1194.1977189815782</v>
      </c>
      <c r="F64" s="27">
        <f>1000*F18/väestö!H18</f>
        <v>1229.2890930684541</v>
      </c>
      <c r="G64" s="27">
        <f>1000*G18/väestö!I18</f>
        <v>1199.9816052091953</v>
      </c>
      <c r="H64" s="27">
        <f>1000*H18/väestö!J18</f>
        <v>1342.7721919801697</v>
      </c>
      <c r="I64" s="27">
        <f>1000*I18/väestö!K18</f>
        <v>1474.8428762492397</v>
      </c>
      <c r="J64" s="27">
        <f>1000*J18/väestö!L18</f>
        <v>1528.974808526345</v>
      </c>
      <c r="K64" s="27">
        <f>1000*K18/väestö!M18</f>
        <v>1554.1707510619428</v>
      </c>
      <c r="L64" s="27">
        <f>1000*L18/väestö!N18</f>
        <v>2065.422674269154</v>
      </c>
      <c r="M64" s="97">
        <f>1000*M18/väestö!N18</f>
        <v>1921.9661179731372</v>
      </c>
    </row>
    <row r="65" spans="1:13" x14ac:dyDescent="0.25">
      <c r="A65" s="18" t="s">
        <v>13</v>
      </c>
      <c r="B65" s="27">
        <f>1000*B19/väestö!D19</f>
        <v>2806.7622698842201</v>
      </c>
      <c r="C65" s="27">
        <f>1000*C19/väestö!E19</f>
        <v>2813.2930742268804</v>
      </c>
      <c r="D65" s="27">
        <f>1000*D19/väestö!F19</f>
        <v>2954.1180324949923</v>
      </c>
      <c r="E65" s="27">
        <f>1000*E19/väestö!G19</f>
        <v>3102.0528430330096</v>
      </c>
      <c r="F65" s="27">
        <f>1000*F19/väestö!H19</f>
        <v>3298.2266716580871</v>
      </c>
      <c r="G65" s="27">
        <f>1000*G19/väestö!I19</f>
        <v>3430.6334147401662</v>
      </c>
      <c r="H65" s="27">
        <f>1000*H19/väestö!J19</f>
        <v>3654.7357227165635</v>
      </c>
      <c r="I65" s="27">
        <f>1000*I19/väestö!K19</f>
        <v>3824.7307919492018</v>
      </c>
      <c r="J65" s="27">
        <f>1000*J19/väestö!L19</f>
        <v>3946.8111923367783</v>
      </c>
      <c r="K65" s="27">
        <f>1000*K19/väestö!M19</f>
        <v>3910.9571465229665</v>
      </c>
      <c r="L65" s="27">
        <f>1000*L19/väestö!N19</f>
        <v>4301.6301266514902</v>
      </c>
      <c r="M65" s="97">
        <f>1000*M19/väestö!N19</f>
        <v>4189.7470560738902</v>
      </c>
    </row>
    <row r="66" spans="1:13" x14ac:dyDescent="0.25">
      <c r="A66" s="18" t="s">
        <v>14</v>
      </c>
      <c r="B66" s="27">
        <f>1000*B20/väestö!D20</f>
        <v>2879.0477877900644</v>
      </c>
      <c r="C66" s="27">
        <f>1000*C20/väestö!E20</f>
        <v>2936.3712665079279</v>
      </c>
      <c r="D66" s="27">
        <f>1000*D20/väestö!F20</f>
        <v>3122.1765861792951</v>
      </c>
      <c r="E66" s="27">
        <f>1000*E20/väestö!G20</f>
        <v>3078.3681565132501</v>
      </c>
      <c r="F66" s="27">
        <f>1000*F20/väestö!H20</f>
        <v>3096.6027892837365</v>
      </c>
      <c r="G66" s="27">
        <f>1000*G20/väestö!I20</f>
        <v>3111.04084906557</v>
      </c>
      <c r="H66" s="27">
        <f>1000*H20/väestö!J20</f>
        <v>3340.807033546515</v>
      </c>
      <c r="I66" s="27">
        <f>1000*I20/väestö!K20</f>
        <v>3389.7891936402493</v>
      </c>
      <c r="J66" s="27">
        <f>1000*J20/väestö!L20</f>
        <v>3463.8208537438768</v>
      </c>
      <c r="K66" s="27">
        <f>1000*K20/väestö!M20</f>
        <v>3609.8527746319364</v>
      </c>
      <c r="L66" s="27">
        <f>1000*L20/väestö!N20</f>
        <v>3951.9165034707748</v>
      </c>
      <c r="M66" s="97">
        <f>1000*M20/väestö!N20</f>
        <v>3748.1092249525223</v>
      </c>
    </row>
    <row r="67" spans="1:13" x14ac:dyDescent="0.25">
      <c r="A67" s="18" t="s">
        <v>15</v>
      </c>
      <c r="B67" s="27">
        <f>1000*B21/väestö!D21</f>
        <v>2926.4475712301737</v>
      </c>
      <c r="C67" s="27">
        <f>1000*C21/väestö!E21</f>
        <v>3019.843244652207</v>
      </c>
      <c r="D67" s="27">
        <f>1000*D21/väestö!F21</f>
        <v>3559.6905633802817</v>
      </c>
      <c r="E67" s="27">
        <f>1000*E21/väestö!G21</f>
        <v>3730.2540680568536</v>
      </c>
      <c r="F67" s="27">
        <f>1000*F21/väestö!H21</f>
        <v>3942.7733725469348</v>
      </c>
      <c r="G67" s="27">
        <f>1000*G21/väestö!I21</f>
        <v>3870.4787551488153</v>
      </c>
      <c r="H67" s="27">
        <f>1000*H21/väestö!J21</f>
        <v>3870.4879823877804</v>
      </c>
      <c r="I67" s="27">
        <f>1000*I21/väestö!K21</f>
        <v>4009.6721537810663</v>
      </c>
      <c r="J67" s="27">
        <f>1000*J21/väestö!L21</f>
        <v>4165.9221442246335</v>
      </c>
      <c r="K67" s="27">
        <f>1000*K21/väestö!M21</f>
        <v>4353.9473684210525</v>
      </c>
      <c r="L67" s="27">
        <f>1000*L21/väestö!N21</f>
        <v>4909.5216225162067</v>
      </c>
      <c r="M67" s="97">
        <f>1000*M21/väestö!N21</f>
        <v>4476.2912486186569</v>
      </c>
    </row>
    <row r="68" spans="1:13" x14ac:dyDescent="0.25">
      <c r="A68" s="18" t="s">
        <v>16</v>
      </c>
      <c r="B68" s="27">
        <f>1000*B22/väestö!D22</f>
        <v>3047.2403031291692</v>
      </c>
      <c r="C68" s="27">
        <f>1000*C22/väestö!E22</f>
        <v>3099.2514025894038</v>
      </c>
      <c r="D68" s="27">
        <f>1000*D22/väestö!F22</f>
        <v>3388.6050948121647</v>
      </c>
      <c r="E68" s="27">
        <f>1000*E22/väestö!G22</f>
        <v>3602.7595441755361</v>
      </c>
      <c r="F68" s="27">
        <f>1000*F22/väestö!H22</f>
        <v>3664.4888184068236</v>
      </c>
      <c r="G68" s="27">
        <f>1000*G22/väestö!I22</f>
        <v>3586.4203912830944</v>
      </c>
      <c r="H68" s="27">
        <f>1000*H22/väestö!J22</f>
        <v>3806.3991816754506</v>
      </c>
      <c r="I68" s="27">
        <f>1000*I22/väestö!K22</f>
        <v>3800.6371910535368</v>
      </c>
      <c r="J68" s="27">
        <f>1000*J22/väestö!L22</f>
        <v>3843.1987455899648</v>
      </c>
      <c r="K68" s="27">
        <f>1000*K22/väestö!M22</f>
        <v>3906.7420266451354</v>
      </c>
      <c r="L68" s="27">
        <f>1000*L22/väestö!N22</f>
        <v>4358.6166048732293</v>
      </c>
      <c r="M68" s="97">
        <f>1000*M22/väestö!N22</f>
        <v>4167.246027593128</v>
      </c>
    </row>
    <row r="69" spans="1:13" x14ac:dyDescent="0.25">
      <c r="A69" s="18" t="s">
        <v>17</v>
      </c>
      <c r="B69" s="27">
        <f>1000*B23/väestö!D23</f>
        <v>1644.8915934682825</v>
      </c>
      <c r="C69" s="27">
        <f>1000*C23/väestö!E23</f>
        <v>1761.3199002246806</v>
      </c>
      <c r="D69" s="27">
        <f>1000*D23/väestö!F23</f>
        <v>1900.2594552372427</v>
      </c>
      <c r="E69" s="27">
        <f>1000*E23/väestö!G23</f>
        <v>1980.6607417889663</v>
      </c>
      <c r="F69" s="27">
        <f>1000*F23/väestö!H23</f>
        <v>2031.0152293469343</v>
      </c>
      <c r="G69" s="27">
        <f>1000*G23/väestö!I23</f>
        <v>2160.5527704181654</v>
      </c>
      <c r="H69" s="27">
        <f>1000*H23/väestö!J23</f>
        <v>2306.1169130733633</v>
      </c>
      <c r="I69" s="27">
        <f>1000*I23/väestö!K23</f>
        <v>2254.8196504738021</v>
      </c>
      <c r="J69" s="27">
        <f>1000*J23/väestö!L23</f>
        <v>2315.4736185126508</v>
      </c>
      <c r="K69" s="27">
        <f>1000*K23/väestö!M23</f>
        <v>2420.0136812274013</v>
      </c>
      <c r="L69" s="27">
        <f>1000*L23/väestö!N23</f>
        <v>2891.5715877998477</v>
      </c>
      <c r="M69" s="97">
        <f>1000*M23/väestö!N23</f>
        <v>2745.3869699855559</v>
      </c>
    </row>
    <row r="70" spans="1:13" x14ac:dyDescent="0.25">
      <c r="A70" s="18" t="s">
        <v>18</v>
      </c>
      <c r="B70" s="27">
        <f>1000*B24/väestö!D24</f>
        <v>3707.9129142956745</v>
      </c>
      <c r="C70" s="27">
        <f>1000*C24/väestö!E24</f>
        <v>3905.6482071946411</v>
      </c>
      <c r="D70" s="27">
        <f>1000*D24/väestö!F24</f>
        <v>4302.9874914089351</v>
      </c>
      <c r="E70" s="27">
        <f>1000*E24/väestö!G24</f>
        <v>4531.0220048895108</v>
      </c>
      <c r="F70" s="27">
        <f>1000*F24/väestö!H24</f>
        <v>4571.1608123866044</v>
      </c>
      <c r="G70" s="27">
        <f>1000*G24/väestö!I24</f>
        <v>4625.1334836829683</v>
      </c>
      <c r="H70" s="27">
        <f>1000*H24/väestö!J24</f>
        <v>4770.2575796785641</v>
      </c>
      <c r="I70" s="27">
        <f>1000*I24/väestö!K24</f>
        <v>4904.2831589681373</v>
      </c>
      <c r="J70" s="27">
        <f>1000*J24/väestö!L24</f>
        <v>4788.1438289601556</v>
      </c>
      <c r="K70" s="27">
        <f>1000*K24/väestö!M24</f>
        <v>4781.5292949354516</v>
      </c>
      <c r="L70" s="27">
        <f>1000*L24/väestö!N24</f>
        <v>5412.6717368568825</v>
      </c>
      <c r="M70" s="97">
        <f>1000*M24/väestö!N24</f>
        <v>5423.9069184563041</v>
      </c>
    </row>
    <row r="71" spans="1:13" x14ac:dyDescent="0.25">
      <c r="A71" s="18" t="s">
        <v>19</v>
      </c>
      <c r="B71" s="27">
        <f>1000*B25/väestö!D25</f>
        <v>2154.1558241884632</v>
      </c>
      <c r="C71" s="27">
        <f>1000*C25/väestö!E25</f>
        <v>2269.0911030568527</v>
      </c>
      <c r="D71" s="27">
        <f>1000*D25/väestö!F25</f>
        <v>2423.4049440203562</v>
      </c>
      <c r="E71" s="27">
        <f>1000*E25/väestö!G25</f>
        <v>2685.455398903322</v>
      </c>
      <c r="F71" s="27">
        <f>1000*F25/väestö!H25</f>
        <v>2842.3432145673205</v>
      </c>
      <c r="G71" s="27">
        <f>1000*G25/väestö!I25</f>
        <v>2842.3493299682873</v>
      </c>
      <c r="H71" s="27">
        <f>1000*H25/väestö!J25</f>
        <v>2880.1695238559728</v>
      </c>
      <c r="I71" s="27">
        <f>1000*I25/väestö!K25</f>
        <v>3183.629564115683</v>
      </c>
      <c r="J71" s="27">
        <f>1000*J25/väestö!L25</f>
        <v>3155.0598476605005</v>
      </c>
      <c r="K71" s="27">
        <f>1000*K25/väestö!M25</f>
        <v>2941.883207599888</v>
      </c>
      <c r="L71" s="27">
        <f>1000*L25/väestö!N25</f>
        <v>3440.4763712430954</v>
      </c>
      <c r="M71" s="97">
        <f>1000*M25/väestö!N25</f>
        <v>3257.738497051228</v>
      </c>
    </row>
    <row r="72" spans="1:13" x14ac:dyDescent="0.25">
      <c r="A72" s="25" t="s">
        <v>20</v>
      </c>
      <c r="B72" s="100">
        <f>1000*B26/väestö!D26</f>
        <v>1882.3803073814472</v>
      </c>
      <c r="C72" s="100">
        <f>1000*C26/väestö!E26</f>
        <v>1935.3899189320036</v>
      </c>
      <c r="D72" s="100">
        <f>1000*D26/väestö!F26</f>
        <v>2010.7354314778879</v>
      </c>
      <c r="E72" s="100">
        <f>1000*E26/väestö!G26</f>
        <v>2048.0617929800896</v>
      </c>
      <c r="F72" s="100">
        <f>1000*F26/väestö!H26</f>
        <v>2046.1511045631501</v>
      </c>
      <c r="G72" s="100">
        <f>1000*G26/väestö!I26</f>
        <v>2084.9565530259783</v>
      </c>
      <c r="H72" s="100">
        <f>1000*H26/väestö!J26</f>
        <v>2237.003134381614</v>
      </c>
      <c r="I72" s="100">
        <f>1000*I26/väestö!K26</f>
        <v>2259.7817319820406</v>
      </c>
      <c r="J72" s="100">
        <f>1000*J26/väestö!L26</f>
        <v>2273.1516608496331</v>
      </c>
      <c r="K72" s="100">
        <f>1000*K26/väestö!M26</f>
        <v>2305.9481211069747</v>
      </c>
      <c r="L72" s="100">
        <f>1000*L26/väestö!N26</f>
        <v>2715.0181262951974</v>
      </c>
      <c r="M72" s="101">
        <f>1000*M26/väestö!N26</f>
        <v>2576.8833382336575</v>
      </c>
    </row>
  </sheetData>
  <sortState xmlns:xlrd2="http://schemas.microsoft.com/office/spreadsheetml/2017/richdata2" ref="A7:M25">
    <sortCondition ref="A7:A25"/>
  </sortState>
  <phoneticPr fontId="2" type="noConversion"/>
  <printOptions gridLines="1"/>
  <pageMargins left="0" right="0" top="0" bottom="0" header="0" footer="0"/>
  <pageSetup paperSize="9" scale="73" fitToHeight="0" orientation="portrait" r:id="rId1"/>
  <ignoredErrors>
    <ignoredError sqref="B26:M26" formulaRange="1"/>
    <ignoredError sqref="B29:L29 B52:M52" calculatedColumn="1"/>
  </ignoredErrors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AN74"/>
  <sheetViews>
    <sheetView zoomScaleNormal="100" workbookViewId="0">
      <selection activeCell="A4" sqref="A4"/>
    </sheetView>
  </sheetViews>
  <sheetFormatPr defaultColWidth="9.140625" defaultRowHeight="15" x14ac:dyDescent="0.25"/>
  <cols>
    <col min="1" max="1" width="15.42578125" style="79" customWidth="1"/>
    <col min="2" max="15" width="9" style="79" customWidth="1"/>
    <col min="16" max="18" width="8.85546875" style="79" customWidth="1"/>
    <col min="19" max="19" width="1.85546875" style="79" customWidth="1"/>
    <col min="20" max="20" width="8.42578125" style="118" bestFit="1" customWidth="1"/>
    <col min="21" max="24" width="6.140625" style="118" customWidth="1"/>
    <col min="25" max="25" width="7.42578125" style="118" customWidth="1"/>
    <col min="26" max="26" width="6.85546875" style="118" customWidth="1"/>
    <col min="27" max="29" width="8.42578125" style="79" customWidth="1"/>
    <col min="30" max="32" width="9.42578125" style="79" customWidth="1"/>
    <col min="33" max="16384" width="9.140625" style="79"/>
  </cols>
  <sheetData>
    <row r="1" spans="1:40" ht="18.75" x14ac:dyDescent="0.3">
      <c r="A1" s="40" t="s">
        <v>114</v>
      </c>
    </row>
    <row r="2" spans="1:40" x14ac:dyDescent="0.25">
      <c r="A2" s="79" t="s">
        <v>42</v>
      </c>
    </row>
    <row r="3" spans="1:40" x14ac:dyDescent="0.25">
      <c r="A3" s="126" t="s">
        <v>41</v>
      </c>
    </row>
    <row r="4" spans="1:40" x14ac:dyDescent="0.25">
      <c r="A4" s="74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28"/>
      <c r="AB4" s="128"/>
      <c r="AC4" s="128"/>
      <c r="AD4" s="128"/>
      <c r="AE4" s="128"/>
      <c r="AF4" s="128"/>
      <c r="AG4" s="128"/>
      <c r="AH4" s="82"/>
      <c r="AI4" s="82"/>
      <c r="AJ4" s="82"/>
      <c r="AK4" s="82"/>
    </row>
    <row r="5" spans="1:40" ht="15.75" x14ac:dyDescent="0.25">
      <c r="A5" s="129" t="s">
        <v>105</v>
      </c>
      <c r="C5" s="121"/>
      <c r="D5" s="121"/>
      <c r="E5" s="121"/>
      <c r="F5" s="121"/>
      <c r="S5" s="121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40" ht="39" x14ac:dyDescent="0.25">
      <c r="A6" s="110" t="s">
        <v>0</v>
      </c>
      <c r="B6" s="117" t="s">
        <v>117</v>
      </c>
      <c r="C6" s="117" t="s">
        <v>118</v>
      </c>
      <c r="D6" s="117" t="s">
        <v>119</v>
      </c>
      <c r="E6" s="117" t="s">
        <v>120</v>
      </c>
      <c r="F6" s="117" t="s">
        <v>121</v>
      </c>
      <c r="S6" s="122"/>
    </row>
    <row r="7" spans="1:40" s="123" customFormat="1" x14ac:dyDescent="0.25">
      <c r="A7" s="65" t="s">
        <v>21</v>
      </c>
      <c r="B7" s="98">
        <v>16970.919840000006</v>
      </c>
      <c r="C7" s="98">
        <v>13132.525040000013</v>
      </c>
      <c r="D7" s="98">
        <v>9893.5129800000032</v>
      </c>
      <c r="E7" s="98">
        <v>6894.8203799999983</v>
      </c>
      <c r="F7" s="99">
        <v>4564.6478999999981</v>
      </c>
      <c r="S7" s="62"/>
    </row>
    <row r="8" spans="1:40" s="82" customFormat="1" x14ac:dyDescent="0.25">
      <c r="A8" s="18" t="s">
        <v>1</v>
      </c>
      <c r="B8" s="29">
        <v>71.770579999999995</v>
      </c>
      <c r="C8" s="16">
        <v>54.979120000000002</v>
      </c>
      <c r="D8" s="16">
        <v>41.096700000000006</v>
      </c>
      <c r="E8" s="16">
        <v>28.56963</v>
      </c>
      <c r="F8" s="85">
        <v>18.81475</v>
      </c>
      <c r="S8" s="124"/>
      <c r="AF8" s="79"/>
      <c r="AG8" s="79"/>
      <c r="AN8" s="125"/>
    </row>
    <row r="9" spans="1:40" s="82" customFormat="1" x14ac:dyDescent="0.25">
      <c r="A9" s="18" t="s">
        <v>2</v>
      </c>
      <c r="B9" s="29">
        <v>17.632720000000003</v>
      </c>
      <c r="C9" s="16">
        <v>13.449039999999998</v>
      </c>
      <c r="D9" s="16">
        <v>10.03284</v>
      </c>
      <c r="E9" s="16">
        <v>6.8911800000000003</v>
      </c>
      <c r="F9" s="85">
        <v>4.4973499999999991</v>
      </c>
      <c r="S9" s="124"/>
      <c r="AF9" s="79"/>
    </row>
    <row r="10" spans="1:40" x14ac:dyDescent="0.25">
      <c r="A10" s="18" t="s">
        <v>3</v>
      </c>
      <c r="B10" s="29">
        <v>11.131540000000001</v>
      </c>
      <c r="C10" s="16">
        <v>8.5039200000000008</v>
      </c>
      <c r="D10" s="16">
        <v>6.2812200000000002</v>
      </c>
      <c r="E10" s="16">
        <v>4.3666500000000008</v>
      </c>
      <c r="F10" s="85">
        <v>2.8177500000000002</v>
      </c>
      <c r="S10" s="124"/>
      <c r="AF10" s="82"/>
    </row>
    <row r="11" spans="1:40" x14ac:dyDescent="0.25">
      <c r="A11" s="18" t="s">
        <v>4</v>
      </c>
      <c r="B11" s="29">
        <v>8.4299600000000012</v>
      </c>
      <c r="C11" s="16">
        <v>6.3562399999999997</v>
      </c>
      <c r="D11" s="16">
        <v>4.7281199999999997</v>
      </c>
      <c r="E11" s="16">
        <v>3.25596</v>
      </c>
      <c r="F11" s="85">
        <v>2.1046</v>
      </c>
      <c r="S11" s="124"/>
    </row>
    <row r="12" spans="1:40" x14ac:dyDescent="0.25">
      <c r="A12" s="18" t="s">
        <v>5</v>
      </c>
      <c r="B12" s="29">
        <v>30.268000000000004</v>
      </c>
      <c r="C12" s="16">
        <v>23.108640000000001</v>
      </c>
      <c r="D12" s="16">
        <v>17.032019999999999</v>
      </c>
      <c r="E12" s="16">
        <v>11.691270000000001</v>
      </c>
      <c r="F12" s="85">
        <v>7.6406499999999999</v>
      </c>
      <c r="S12" s="124"/>
      <c r="AF12" s="82"/>
      <c r="AH12" s="82"/>
      <c r="AI12" s="82"/>
      <c r="AJ12" s="82"/>
      <c r="AK12" s="82"/>
      <c r="AL12" s="82"/>
      <c r="AM12" s="82"/>
    </row>
    <row r="13" spans="1:40" x14ac:dyDescent="0.25">
      <c r="A13" s="18" t="s">
        <v>6</v>
      </c>
      <c r="B13" s="29">
        <v>358.12196000000006</v>
      </c>
      <c r="C13" s="29">
        <v>277.26152000000002</v>
      </c>
      <c r="D13" s="29">
        <v>208.94495999999998</v>
      </c>
      <c r="E13" s="29">
        <v>145.66551000000001</v>
      </c>
      <c r="F13" s="102">
        <v>96.94674999999998</v>
      </c>
      <c r="S13" s="124"/>
      <c r="AH13" s="82"/>
      <c r="AI13" s="82"/>
      <c r="AJ13" s="82"/>
      <c r="AK13" s="82"/>
      <c r="AL13" s="82"/>
      <c r="AM13" s="82"/>
    </row>
    <row r="14" spans="1:40" x14ac:dyDescent="0.25">
      <c r="A14" s="18" t="s">
        <v>7</v>
      </c>
      <c r="B14" s="29">
        <v>33.987100000000005</v>
      </c>
      <c r="C14" s="16">
        <v>25.982959999999999</v>
      </c>
      <c r="D14" s="16">
        <v>19.366319999999998</v>
      </c>
      <c r="E14" s="16">
        <v>13.39794</v>
      </c>
      <c r="F14" s="85">
        <v>8.7456499999999995</v>
      </c>
      <c r="S14" s="124"/>
      <c r="AH14" s="125"/>
      <c r="AI14" s="125"/>
      <c r="AJ14" s="125"/>
      <c r="AK14" s="125"/>
      <c r="AL14" s="125"/>
      <c r="AM14" s="125"/>
      <c r="AN14" s="82"/>
    </row>
    <row r="15" spans="1:40" x14ac:dyDescent="0.25">
      <c r="A15" s="18" t="s">
        <v>8</v>
      </c>
      <c r="B15" s="29">
        <v>34.647200000000005</v>
      </c>
      <c r="C15" s="16">
        <v>26.36984</v>
      </c>
      <c r="D15" s="16">
        <v>19.634160000000001</v>
      </c>
      <c r="E15" s="16">
        <v>13.422450000000001</v>
      </c>
      <c r="F15" s="85">
        <v>8.732899999999999</v>
      </c>
      <c r="S15" s="124"/>
      <c r="AF15" s="82"/>
      <c r="AH15" s="125"/>
      <c r="AI15" s="125"/>
      <c r="AJ15" s="125"/>
      <c r="AK15" s="125"/>
      <c r="AL15" s="125"/>
      <c r="AM15" s="125"/>
    </row>
    <row r="16" spans="1:40" x14ac:dyDescent="0.25">
      <c r="A16" s="18" t="s">
        <v>9</v>
      </c>
      <c r="B16" s="29">
        <v>16.901780000000002</v>
      </c>
      <c r="C16" s="16">
        <v>12.764559999999999</v>
      </c>
      <c r="D16" s="16">
        <v>9.4618199999999995</v>
      </c>
      <c r="E16" s="16">
        <v>6.4577399999999994</v>
      </c>
      <c r="F16" s="85">
        <v>4.1870999999999992</v>
      </c>
      <c r="S16" s="124"/>
      <c r="AG16" s="82"/>
    </row>
    <row r="17" spans="1:40" x14ac:dyDescent="0.25">
      <c r="A17" s="18" t="s">
        <v>10</v>
      </c>
      <c r="B17" s="29">
        <v>11.39236</v>
      </c>
      <c r="C17" s="16">
        <v>8.7295999999999996</v>
      </c>
      <c r="D17" s="16">
        <v>6.4634999999999998</v>
      </c>
      <c r="E17" s="16">
        <v>4.4904899999999994</v>
      </c>
      <c r="F17" s="85">
        <v>2.9274</v>
      </c>
      <c r="S17" s="124"/>
      <c r="AN17" s="82"/>
    </row>
    <row r="18" spans="1:40" x14ac:dyDescent="0.25">
      <c r="A18" s="18" t="s">
        <v>11</v>
      </c>
      <c r="B18" s="29">
        <v>6.275780000000001</v>
      </c>
      <c r="C18" s="16">
        <v>4.75664</v>
      </c>
      <c r="D18" s="16">
        <v>3.4819200000000001</v>
      </c>
      <c r="E18" s="16">
        <v>2.3839200000000003</v>
      </c>
      <c r="F18" s="85">
        <v>1.54105</v>
      </c>
      <c r="S18" s="124"/>
    </row>
    <row r="19" spans="1:40" s="82" customFormat="1" x14ac:dyDescent="0.25">
      <c r="A19" s="18" t="s">
        <v>12</v>
      </c>
      <c r="B19" s="29">
        <v>66.876180000000005</v>
      </c>
      <c r="C19" s="16">
        <v>51.990720000000003</v>
      </c>
      <c r="D19" s="16">
        <v>39.078600000000002</v>
      </c>
      <c r="E19" s="16">
        <v>27.491190000000003</v>
      </c>
      <c r="F19" s="85">
        <v>18.216349999999998</v>
      </c>
      <c r="S19" s="124"/>
      <c r="AF19" s="79"/>
      <c r="AG19" s="125"/>
      <c r="AN19" s="79"/>
    </row>
    <row r="20" spans="1:40" s="82" customFormat="1" x14ac:dyDescent="0.25">
      <c r="A20" s="18" t="s">
        <v>13</v>
      </c>
      <c r="B20" s="29">
        <v>15.153320000000001</v>
      </c>
      <c r="C20" s="16">
        <v>11.641120000000001</v>
      </c>
      <c r="D20" s="16">
        <v>8.6880600000000019</v>
      </c>
      <c r="E20" s="16">
        <v>5.9340000000000002</v>
      </c>
      <c r="F20" s="85">
        <v>3.8190499999999998</v>
      </c>
      <c r="S20" s="124"/>
      <c r="AF20" s="79"/>
      <c r="AG20" s="79"/>
      <c r="AN20" s="79"/>
    </row>
    <row r="21" spans="1:40" x14ac:dyDescent="0.25">
      <c r="A21" s="18" t="s">
        <v>14</v>
      </c>
      <c r="B21" s="29">
        <v>24.494540000000001</v>
      </c>
      <c r="C21" s="16">
        <v>18.87528</v>
      </c>
      <c r="D21" s="16">
        <v>14.132280000000002</v>
      </c>
      <c r="E21" s="16">
        <v>9.7743299999999991</v>
      </c>
      <c r="F21" s="85">
        <v>6.371599999999999</v>
      </c>
      <c r="S21" s="124"/>
      <c r="AG21" s="82"/>
      <c r="AN21" s="82"/>
    </row>
    <row r="22" spans="1:40" x14ac:dyDescent="0.25">
      <c r="A22" s="18" t="s">
        <v>15</v>
      </c>
      <c r="B22" s="29">
        <v>5.6349999999999998</v>
      </c>
      <c r="C22" s="16">
        <v>4.3251200000000001</v>
      </c>
      <c r="D22" s="16">
        <v>3.1731600000000002</v>
      </c>
      <c r="E22" s="16">
        <v>2.1930000000000001</v>
      </c>
      <c r="F22" s="85">
        <v>1.4483999999999999</v>
      </c>
      <c r="S22" s="124"/>
      <c r="AF22" s="82"/>
      <c r="AN22" s="82"/>
    </row>
    <row r="23" spans="1:40" x14ac:dyDescent="0.25">
      <c r="A23" s="18" t="s">
        <v>16</v>
      </c>
      <c r="B23" s="29">
        <v>9.2639399999999998</v>
      </c>
      <c r="C23" s="16">
        <v>7.1027200000000006</v>
      </c>
      <c r="D23" s="16">
        <v>5.3270400000000002</v>
      </c>
      <c r="E23" s="16">
        <v>3.6378000000000004</v>
      </c>
      <c r="F23" s="85">
        <v>2.37575</v>
      </c>
      <c r="S23" s="124"/>
      <c r="AN23" s="82"/>
    </row>
    <row r="24" spans="1:40" x14ac:dyDescent="0.25">
      <c r="A24" s="18" t="s">
        <v>17</v>
      </c>
      <c r="B24" s="29">
        <v>74.646040000000013</v>
      </c>
      <c r="C24" s="16">
        <v>56.878800000000005</v>
      </c>
      <c r="D24" s="16">
        <v>42.365220000000001</v>
      </c>
      <c r="E24" s="16">
        <v>29.161740000000002</v>
      </c>
      <c r="F24" s="85">
        <v>18.989000000000001</v>
      </c>
      <c r="S24" s="124"/>
    </row>
    <row r="25" spans="1:40" x14ac:dyDescent="0.25">
      <c r="A25" s="18" t="s">
        <v>18</v>
      </c>
      <c r="B25" s="29">
        <v>7.8471400000000004</v>
      </c>
      <c r="C25" s="16">
        <v>5.9817600000000004</v>
      </c>
      <c r="D25" s="16">
        <v>4.5123600000000001</v>
      </c>
      <c r="E25" s="16">
        <v>3.0831</v>
      </c>
      <c r="F25" s="85">
        <v>1.9787999999999999</v>
      </c>
      <c r="S25" s="124"/>
    </row>
    <row r="26" spans="1:40" x14ac:dyDescent="0.25">
      <c r="A26" s="18" t="s">
        <v>19</v>
      </c>
      <c r="B26" s="29">
        <v>13.079640000000001</v>
      </c>
      <c r="C26" s="16">
        <v>9.8827999999999996</v>
      </c>
      <c r="D26" s="16">
        <v>7.4065200000000004</v>
      </c>
      <c r="E26" s="16">
        <v>5.1109800000000005</v>
      </c>
      <c r="F26" s="85">
        <v>3.3405</v>
      </c>
      <c r="S26" s="124"/>
      <c r="AN26" s="125"/>
    </row>
    <row r="27" spans="1:40" x14ac:dyDescent="0.25">
      <c r="A27" s="25" t="s">
        <v>20</v>
      </c>
      <c r="B27" s="100">
        <f>SUM(B8:B26)</f>
        <v>817.55478000000028</v>
      </c>
      <c r="C27" s="100">
        <f t="shared" ref="C27:F27" si="0">SUM(C8:C26)</f>
        <v>628.94039999999995</v>
      </c>
      <c r="D27" s="100">
        <f t="shared" si="0"/>
        <v>471.20681999999999</v>
      </c>
      <c r="E27" s="100">
        <f t="shared" si="0"/>
        <v>326.97888000000006</v>
      </c>
      <c r="F27" s="101">
        <f t="shared" si="0"/>
        <v>215.49540000000002</v>
      </c>
    </row>
    <row r="29" spans="1:40" ht="15.75" x14ac:dyDescent="0.25">
      <c r="A29" s="120" t="s">
        <v>106</v>
      </c>
      <c r="D29" s="121"/>
      <c r="E29" s="121"/>
      <c r="F29" s="121"/>
      <c r="G29" s="121"/>
      <c r="H29" s="121"/>
      <c r="I29" s="121"/>
      <c r="J29" s="121"/>
    </row>
    <row r="30" spans="1:40" ht="39" x14ac:dyDescent="0.25">
      <c r="A30" s="108" t="s">
        <v>0</v>
      </c>
      <c r="B30" s="109" t="s">
        <v>44</v>
      </c>
      <c r="C30" s="109" t="s">
        <v>45</v>
      </c>
      <c r="D30" s="109" t="s">
        <v>46</v>
      </c>
      <c r="E30" s="109" t="s">
        <v>47</v>
      </c>
      <c r="F30" s="109" t="s">
        <v>48</v>
      </c>
      <c r="G30" s="130" t="s">
        <v>49</v>
      </c>
      <c r="H30" s="130" t="s">
        <v>50</v>
      </c>
      <c r="I30" s="130" t="s">
        <v>51</v>
      </c>
      <c r="J30" s="130" t="s">
        <v>52</v>
      </c>
      <c r="K30" s="130" t="s">
        <v>107</v>
      </c>
      <c r="L30" s="130" t="s">
        <v>108</v>
      </c>
    </row>
    <row r="31" spans="1:40" x14ac:dyDescent="0.25">
      <c r="A31" s="65" t="s">
        <v>21</v>
      </c>
      <c r="B31" s="54">
        <v>-131470.87653177837</v>
      </c>
      <c r="C31" s="54">
        <v>-133792.56148899588</v>
      </c>
      <c r="D31" s="54">
        <v>-148209.62753034016</v>
      </c>
      <c r="E31" s="54">
        <v>-151532.28277027688</v>
      </c>
      <c r="F31" s="54">
        <v>-154701.92913685011</v>
      </c>
      <c r="G31" s="54">
        <v>-176527.10615797603</v>
      </c>
      <c r="H31" s="54">
        <v>-173226.80561965203</v>
      </c>
      <c r="I31" s="54">
        <v>-170590.85006822378</v>
      </c>
      <c r="J31" s="54">
        <v>-175143.40079321802</v>
      </c>
      <c r="K31" s="54">
        <v>-184340.84025158346</v>
      </c>
      <c r="L31" s="55">
        <v>-196540.55524118416</v>
      </c>
    </row>
    <row r="32" spans="1:40" x14ac:dyDescent="0.25">
      <c r="A32" s="18" t="s">
        <v>1</v>
      </c>
      <c r="B32" s="12">
        <v>21.832999999999998</v>
      </c>
      <c r="C32" s="12">
        <v>-40.9888057</v>
      </c>
      <c r="D32" s="12">
        <v>-111.18210370000004</v>
      </c>
      <c r="E32" s="12">
        <v>-165.57075559999996</v>
      </c>
      <c r="F32" s="12">
        <v>-132.85105799999999</v>
      </c>
      <c r="G32" s="12">
        <v>-179.59706869999999</v>
      </c>
      <c r="H32" s="12">
        <v>-243.23412708000001</v>
      </c>
      <c r="I32" s="12">
        <v>-156.06467471999997</v>
      </c>
      <c r="J32" s="12">
        <v>-30.532386420000055</v>
      </c>
      <c r="K32" s="12">
        <v>3.7926199800000178</v>
      </c>
      <c r="L32" s="51">
        <v>39.248651120000055</v>
      </c>
    </row>
    <row r="33" spans="1:12" x14ac:dyDescent="0.25">
      <c r="A33" s="18" t="s">
        <v>2</v>
      </c>
      <c r="B33" s="12">
        <v>122.08199999999999</v>
      </c>
      <c r="C33" s="12">
        <v>149.67481833000002</v>
      </c>
      <c r="D33" s="12">
        <v>94.299135700000008</v>
      </c>
      <c r="E33" s="12">
        <v>76.102437600000044</v>
      </c>
      <c r="F33" s="12">
        <v>27.801147599999997</v>
      </c>
      <c r="G33" s="12">
        <v>-73.927321160000005</v>
      </c>
      <c r="H33" s="12">
        <v>-100.20704375999999</v>
      </c>
      <c r="I33" s="12">
        <v>-68.140730880000007</v>
      </c>
      <c r="J33" s="12">
        <v>-94.382430999999997</v>
      </c>
      <c r="K33" s="12">
        <v>-157.26458978000002</v>
      </c>
      <c r="L33" s="51">
        <v>-180.04020607999999</v>
      </c>
    </row>
    <row r="34" spans="1:12" x14ac:dyDescent="0.25">
      <c r="A34" s="18" t="s">
        <v>3</v>
      </c>
      <c r="B34" s="12">
        <v>-1083.5050000000001</v>
      </c>
      <c r="C34" s="12">
        <v>-1100.4712490299999</v>
      </c>
      <c r="D34" s="12">
        <v>-1221.2232375000003</v>
      </c>
      <c r="E34" s="12">
        <v>-1197.7325496000005</v>
      </c>
      <c r="F34" s="12">
        <v>-1284.9158277000001</v>
      </c>
      <c r="G34" s="12">
        <v>-1143.3164120000006</v>
      </c>
      <c r="H34" s="12">
        <v>-950.59961940000005</v>
      </c>
      <c r="I34" s="12">
        <v>-1083.1927727999998</v>
      </c>
      <c r="J34" s="12">
        <v>-1067.5114958000004</v>
      </c>
      <c r="K34" s="12">
        <v>-1102.67367354</v>
      </c>
      <c r="L34" s="51">
        <v>-1052.65764296</v>
      </c>
    </row>
    <row r="35" spans="1:12" x14ac:dyDescent="0.25">
      <c r="A35" s="18" t="s">
        <v>4</v>
      </c>
      <c r="B35" s="12">
        <v>27.331</v>
      </c>
      <c r="C35" s="12">
        <v>15.37146875</v>
      </c>
      <c r="D35" s="12">
        <v>-6.3801730000000099</v>
      </c>
      <c r="E35" s="12">
        <v>24.480048800000006</v>
      </c>
      <c r="F35" s="12">
        <v>41.167570800000028</v>
      </c>
      <c r="G35" s="12">
        <v>30.925771800000003</v>
      </c>
      <c r="H35" s="12">
        <v>5.2588319999999946</v>
      </c>
      <c r="I35" s="12">
        <v>22.075408800000005</v>
      </c>
      <c r="J35" s="12">
        <v>58.14749770000001</v>
      </c>
      <c r="K35" s="12">
        <v>60.287704699999999</v>
      </c>
      <c r="L35" s="51">
        <v>37.740729040000005</v>
      </c>
    </row>
    <row r="36" spans="1:12" x14ac:dyDescent="0.25">
      <c r="A36" s="18" t="s">
        <v>5</v>
      </c>
      <c r="B36" s="12">
        <v>172.05099999999999</v>
      </c>
      <c r="C36" s="12">
        <v>181.52341940000002</v>
      </c>
      <c r="D36" s="12">
        <v>225.9961232</v>
      </c>
      <c r="E36" s="12">
        <v>114.17940150000007</v>
      </c>
      <c r="F36" s="12">
        <v>157.29454910000001</v>
      </c>
      <c r="G36" s="12">
        <v>144.22655394000006</v>
      </c>
      <c r="H36" s="12">
        <v>130.48476899999997</v>
      </c>
      <c r="I36" s="12">
        <v>96.063843840000047</v>
      </c>
      <c r="J36" s="12">
        <v>150.47067565999998</v>
      </c>
      <c r="K36" s="12">
        <v>148.36076868000004</v>
      </c>
      <c r="L36" s="51">
        <v>216.98429703999997</v>
      </c>
    </row>
    <row r="37" spans="1:12" x14ac:dyDescent="0.25">
      <c r="A37" s="18" t="s">
        <v>6</v>
      </c>
      <c r="B37" s="12">
        <v>-783.32500000000027</v>
      </c>
      <c r="C37" s="12">
        <v>-690.60508859799984</v>
      </c>
      <c r="D37" s="12">
        <v>-1119.2630167000002</v>
      </c>
      <c r="E37" s="12">
        <v>-1062.1194755600006</v>
      </c>
      <c r="F37" s="12">
        <v>-847.43250904999945</v>
      </c>
      <c r="G37" s="12">
        <v>-1450.6569999039993</v>
      </c>
      <c r="H37" s="12">
        <v>-1873.5575030999992</v>
      </c>
      <c r="I37" s="12">
        <v>-1699.1604951359998</v>
      </c>
      <c r="J37" s="12">
        <v>-2011.8030978359993</v>
      </c>
      <c r="K37" s="12">
        <v>-2438.5880384020006</v>
      </c>
      <c r="L37" s="51">
        <v>-2793.9135940240012</v>
      </c>
    </row>
    <row r="38" spans="1:12" x14ac:dyDescent="0.25">
      <c r="A38" s="18" t="s">
        <v>7</v>
      </c>
      <c r="B38" s="12">
        <v>14.829000000000001</v>
      </c>
      <c r="C38" s="12">
        <v>8.1844545999999969</v>
      </c>
      <c r="D38" s="12">
        <v>-59.563032700000008</v>
      </c>
      <c r="E38" s="12">
        <v>24.16644040000002</v>
      </c>
      <c r="F38" s="12">
        <v>26.688510000000008</v>
      </c>
      <c r="G38" s="12">
        <v>-2.7980460199999797</v>
      </c>
      <c r="H38" s="12">
        <v>44.542307039999983</v>
      </c>
      <c r="I38" s="12">
        <v>21.619574400000012</v>
      </c>
      <c r="J38" s="12">
        <v>127.71328950000007</v>
      </c>
      <c r="K38" s="12">
        <v>120.98321800000008</v>
      </c>
      <c r="L38" s="51">
        <v>87.075387279999973</v>
      </c>
    </row>
    <row r="39" spans="1:12" x14ac:dyDescent="0.25">
      <c r="A39" s="18" t="s">
        <v>8</v>
      </c>
      <c r="B39" s="12">
        <v>-105.727</v>
      </c>
      <c r="C39" s="12">
        <v>-147.190571791</v>
      </c>
      <c r="D39" s="12">
        <v>-135.917349</v>
      </c>
      <c r="E39" s="12">
        <v>-129.05526549999999</v>
      </c>
      <c r="F39" s="12">
        <v>-131.61408125</v>
      </c>
      <c r="G39" s="12">
        <v>-243.72453490000009</v>
      </c>
      <c r="H39" s="12">
        <v>-196.22016899999997</v>
      </c>
      <c r="I39" s="12">
        <v>-190.2131832</v>
      </c>
      <c r="J39" s="12">
        <v>-147.34219508000004</v>
      </c>
      <c r="K39" s="12">
        <v>-104.08634834000001</v>
      </c>
      <c r="L39" s="51">
        <v>-36.303935360000004</v>
      </c>
    </row>
    <row r="40" spans="1:12" x14ac:dyDescent="0.25">
      <c r="A40" s="18" t="s">
        <v>9</v>
      </c>
      <c r="B40" s="12">
        <v>-22.79</v>
      </c>
      <c r="C40" s="12">
        <v>-5.4216015999999945</v>
      </c>
      <c r="D40" s="12">
        <v>-10.118406399999992</v>
      </c>
      <c r="E40" s="12">
        <v>64.720526800000016</v>
      </c>
      <c r="F40" s="12">
        <v>19.133530599999983</v>
      </c>
      <c r="G40" s="12">
        <v>152.68763090000002</v>
      </c>
      <c r="H40" s="12">
        <v>143.30317199999999</v>
      </c>
      <c r="I40" s="12">
        <v>102.27621552000002</v>
      </c>
      <c r="J40" s="12">
        <v>58.715112320000003</v>
      </c>
      <c r="K40" s="12">
        <v>68.552625660000047</v>
      </c>
      <c r="L40" s="51">
        <v>95.169799200000014</v>
      </c>
    </row>
    <row r="41" spans="1:12" x14ac:dyDescent="0.25">
      <c r="A41" s="18" t="s">
        <v>10</v>
      </c>
      <c r="B41" s="12">
        <v>50.244999999999997</v>
      </c>
      <c r="C41" s="12">
        <v>55.223043950000005</v>
      </c>
      <c r="D41" s="12">
        <v>4.8066411999999978</v>
      </c>
      <c r="E41" s="12">
        <v>30.113660999999993</v>
      </c>
      <c r="F41" s="12">
        <v>53.451593500000008</v>
      </c>
      <c r="G41" s="12">
        <v>56.884677220000015</v>
      </c>
      <c r="H41" s="12">
        <v>73.636795080000013</v>
      </c>
      <c r="I41" s="12">
        <v>60.248283840000013</v>
      </c>
      <c r="J41" s="12">
        <v>30.070374520000005</v>
      </c>
      <c r="K41" s="12">
        <v>60.287704700000006</v>
      </c>
      <c r="L41" s="51">
        <v>20.413850800000006</v>
      </c>
    </row>
    <row r="42" spans="1:12" x14ac:dyDescent="0.25">
      <c r="A42" s="18" t="s">
        <v>11</v>
      </c>
      <c r="B42" s="12">
        <v>112.78100000000001</v>
      </c>
      <c r="C42" s="12">
        <v>101.07466018999999</v>
      </c>
      <c r="D42" s="12">
        <v>170.63623940000002</v>
      </c>
      <c r="E42" s="12">
        <v>169.03028090000001</v>
      </c>
      <c r="F42" s="12">
        <v>111.3524061</v>
      </c>
      <c r="G42" s="12">
        <v>112.39041310000003</v>
      </c>
      <c r="H42" s="12">
        <v>107.25387864</v>
      </c>
      <c r="I42" s="12">
        <v>55.390391519999987</v>
      </c>
      <c r="J42" s="12">
        <v>73.301488020000008</v>
      </c>
      <c r="K42" s="12">
        <v>110.10832199999999</v>
      </c>
      <c r="L42" s="51">
        <v>209.11749600000002</v>
      </c>
    </row>
    <row r="43" spans="1:12" x14ac:dyDescent="0.25">
      <c r="A43" s="18" t="s">
        <v>12</v>
      </c>
      <c r="B43" s="12">
        <v>-53.84</v>
      </c>
      <c r="C43" s="12">
        <v>-72.652012200000001</v>
      </c>
      <c r="D43" s="12">
        <v>-44.726220399999988</v>
      </c>
      <c r="E43" s="12">
        <v>-62.280457999999868</v>
      </c>
      <c r="F43" s="12">
        <v>-68.653747899999956</v>
      </c>
      <c r="G43" s="12">
        <v>19.085619168000179</v>
      </c>
      <c r="H43" s="12">
        <v>149.66635872000015</v>
      </c>
      <c r="I43" s="12">
        <v>85.075630032000078</v>
      </c>
      <c r="J43" s="12">
        <v>308.99355872000018</v>
      </c>
      <c r="K43" s="12">
        <v>282.99605924599996</v>
      </c>
      <c r="L43" s="51">
        <v>292.86834186399994</v>
      </c>
    </row>
    <row r="44" spans="1:12" x14ac:dyDescent="0.25">
      <c r="A44" s="18" t="s">
        <v>13</v>
      </c>
      <c r="B44" s="12">
        <v>42.503999999999998</v>
      </c>
      <c r="C44" s="12">
        <v>43.266581049999992</v>
      </c>
      <c r="D44" s="12">
        <v>68.293053200000017</v>
      </c>
      <c r="E44" s="12">
        <v>26.328780699999989</v>
      </c>
      <c r="F44" s="12">
        <v>102.61438979999998</v>
      </c>
      <c r="G44" s="12">
        <v>76.31034600000001</v>
      </c>
      <c r="H44" s="12">
        <v>67.74690323999998</v>
      </c>
      <c r="I44" s="12">
        <v>59.727330239999986</v>
      </c>
      <c r="J44" s="12">
        <v>25.714262319999996</v>
      </c>
      <c r="K44" s="12">
        <v>21.17885996</v>
      </c>
      <c r="L44" s="51">
        <v>-33.529927759999993</v>
      </c>
    </row>
    <row r="45" spans="1:12" x14ac:dyDescent="0.25">
      <c r="A45" s="18" t="s">
        <v>14</v>
      </c>
      <c r="B45" s="12">
        <v>19.609000000000002</v>
      </c>
      <c r="C45" s="12">
        <v>9.4163491999999973</v>
      </c>
      <c r="D45" s="12">
        <v>45.093586400000056</v>
      </c>
      <c r="E45" s="12">
        <v>75.177047400000035</v>
      </c>
      <c r="F45" s="12">
        <v>92.793892299999996</v>
      </c>
      <c r="G45" s="12">
        <v>110.46257278000004</v>
      </c>
      <c r="H45" s="12">
        <v>158.50119648000003</v>
      </c>
      <c r="I45" s="12">
        <v>81.034332479999989</v>
      </c>
      <c r="J45" s="12">
        <v>55.943040919999973</v>
      </c>
      <c r="K45" s="12">
        <v>156.38100448000003</v>
      </c>
      <c r="L45" s="51">
        <v>146.89437168000003</v>
      </c>
    </row>
    <row r="46" spans="1:12" x14ac:dyDescent="0.25">
      <c r="A46" s="18" t="s">
        <v>15</v>
      </c>
      <c r="B46" s="12">
        <v>-28.440999999999999</v>
      </c>
      <c r="C46" s="12">
        <v>-40.05368799</v>
      </c>
      <c r="D46" s="12">
        <v>-15.945874999999999</v>
      </c>
      <c r="E46" s="12">
        <v>-5.9490175000000018</v>
      </c>
      <c r="F46" s="12">
        <v>-35.551355999999998</v>
      </c>
      <c r="G46" s="12">
        <v>-37.48578400000001</v>
      </c>
      <c r="H46" s="12">
        <v>-43.385364000000003</v>
      </c>
      <c r="I46" s="12">
        <v>-19.535759999999996</v>
      </c>
      <c r="J46" s="12">
        <v>-13.266341699999996</v>
      </c>
      <c r="K46" s="12">
        <v>-74.112416239999988</v>
      </c>
      <c r="L46" s="51">
        <v>-106.8348568</v>
      </c>
    </row>
    <row r="47" spans="1:12" x14ac:dyDescent="0.25">
      <c r="A47" s="18" t="s">
        <v>16</v>
      </c>
      <c r="B47" s="12">
        <v>33.575000000000003</v>
      </c>
      <c r="C47" s="12">
        <v>18.537658690000004</v>
      </c>
      <c r="D47" s="12">
        <v>405.12154529999998</v>
      </c>
      <c r="E47" s="12">
        <v>375.8038401</v>
      </c>
      <c r="F47" s="12">
        <v>347.17909480000003</v>
      </c>
      <c r="G47" s="12">
        <v>332.48551630000003</v>
      </c>
      <c r="H47" s="12">
        <v>229.72287296400003</v>
      </c>
      <c r="I47" s="12">
        <v>337.31745599999999</v>
      </c>
      <c r="J47" s="12">
        <v>563.52251460000014</v>
      </c>
      <c r="K47" s="12">
        <v>848.98953710000023</v>
      </c>
      <c r="L47" s="51">
        <v>979.2246828000001</v>
      </c>
    </row>
    <row r="48" spans="1:12" x14ac:dyDescent="0.25">
      <c r="A48" s="18" t="s">
        <v>17</v>
      </c>
      <c r="B48" s="12">
        <v>-37.932000000000002</v>
      </c>
      <c r="C48" s="12">
        <v>4.3859414000000108</v>
      </c>
      <c r="D48" s="12">
        <v>-62.868863000000012</v>
      </c>
      <c r="E48" s="12">
        <v>-56.212356100000036</v>
      </c>
      <c r="F48" s="12">
        <v>47.761143699999984</v>
      </c>
      <c r="G48" s="12">
        <v>70.17874276000002</v>
      </c>
      <c r="H48" s="12">
        <v>117.49545395999989</v>
      </c>
      <c r="I48" s="12">
        <v>79.34123328000004</v>
      </c>
      <c r="J48" s="12">
        <v>38.399789059999925</v>
      </c>
      <c r="K48" s="12">
        <v>79.441115279999991</v>
      </c>
      <c r="L48" s="51">
        <v>131.38838047999997</v>
      </c>
    </row>
    <row r="49" spans="1:12" x14ac:dyDescent="0.25">
      <c r="A49" s="18" t="s">
        <v>18</v>
      </c>
      <c r="B49" s="12">
        <v>169.84700000000001</v>
      </c>
      <c r="C49" s="12">
        <v>163.56358687999997</v>
      </c>
      <c r="D49" s="12">
        <v>189.76101130000001</v>
      </c>
      <c r="E49" s="12">
        <v>194.7478931</v>
      </c>
      <c r="F49" s="12">
        <v>180.2691882</v>
      </c>
      <c r="G49" s="12">
        <v>194.72526009999999</v>
      </c>
      <c r="H49" s="12">
        <v>169.99174439999999</v>
      </c>
      <c r="I49" s="12">
        <v>122.94504960000003</v>
      </c>
      <c r="J49" s="12">
        <v>102.17063159999999</v>
      </c>
      <c r="K49" s="12">
        <v>143.20878670000002</v>
      </c>
      <c r="L49" s="51">
        <v>198.63316983999999</v>
      </c>
    </row>
    <row r="50" spans="1:12" x14ac:dyDescent="0.25">
      <c r="A50" s="18" t="s">
        <v>19</v>
      </c>
      <c r="B50" s="12">
        <v>42.067</v>
      </c>
      <c r="C50" s="12">
        <v>80.259564933999982</v>
      </c>
      <c r="D50" s="12">
        <v>75.576787500000009</v>
      </c>
      <c r="E50" s="12">
        <v>93.360795499999995</v>
      </c>
      <c r="F50" s="12">
        <v>78.957872099999975</v>
      </c>
      <c r="G50" s="12">
        <v>81.531580200000022</v>
      </c>
      <c r="H50" s="12">
        <v>74.872620600000019</v>
      </c>
      <c r="I50" s="12">
        <v>54.635008799999994</v>
      </c>
      <c r="J50" s="12">
        <v>47.917234199999989</v>
      </c>
      <c r="K50" s="12">
        <v>68.484657560000016</v>
      </c>
      <c r="L50" s="51">
        <v>21.950224239999997</v>
      </c>
    </row>
    <row r="51" spans="1:12" x14ac:dyDescent="0.25">
      <c r="A51" s="25" t="s">
        <v>20</v>
      </c>
      <c r="B51" s="57">
        <f t="shared" ref="B51:L51" si="1">SUM(B32:B50)</f>
        <v>-1286.8060000000007</v>
      </c>
      <c r="C51" s="57">
        <f t="shared" si="1"/>
        <v>-1266.9014695349995</v>
      </c>
      <c r="D51" s="57">
        <f t="shared" si="1"/>
        <v>-1507.6041541999998</v>
      </c>
      <c r="E51" s="57">
        <f t="shared" si="1"/>
        <v>-1410.7087240600008</v>
      </c>
      <c r="F51" s="57">
        <f t="shared" si="1"/>
        <v>-1214.5536912999992</v>
      </c>
      <c r="G51" s="57">
        <f t="shared" si="1"/>
        <v>-1749.6114824160002</v>
      </c>
      <c r="H51" s="57">
        <f t="shared" si="1"/>
        <v>-1934.7269222159991</v>
      </c>
      <c r="I51" s="57">
        <f t="shared" si="1"/>
        <v>-2038.5578583839997</v>
      </c>
      <c r="J51" s="57">
        <f t="shared" si="1"/>
        <v>-1723.7584786959994</v>
      </c>
      <c r="K51" s="57">
        <f t="shared" si="1"/>
        <v>-1703.6720822559994</v>
      </c>
      <c r="L51" s="58">
        <f t="shared" si="1"/>
        <v>-1726.570781600002</v>
      </c>
    </row>
    <row r="53" spans="1:12" ht="30" x14ac:dyDescent="0.25">
      <c r="A53" s="134" t="s">
        <v>0</v>
      </c>
      <c r="B53" s="135" t="s">
        <v>88</v>
      </c>
      <c r="C53" s="135" t="s">
        <v>89</v>
      </c>
      <c r="D53" s="135" t="s">
        <v>90</v>
      </c>
      <c r="E53" s="135" t="s">
        <v>91</v>
      </c>
      <c r="F53" s="135" t="s">
        <v>92</v>
      </c>
      <c r="G53" s="135" t="s">
        <v>94</v>
      </c>
      <c r="H53" s="135" t="s">
        <v>95</v>
      </c>
      <c r="I53" s="135" t="s">
        <v>96</v>
      </c>
      <c r="J53" s="135" t="s">
        <v>97</v>
      </c>
      <c r="K53" s="135" t="s">
        <v>98</v>
      </c>
      <c r="L53" s="136" t="s">
        <v>99</v>
      </c>
    </row>
    <row r="54" spans="1:12" x14ac:dyDescent="0.25">
      <c r="A54" s="65" t="s">
        <v>21</v>
      </c>
      <c r="B54" s="132">
        <v>-24.586546241039748</v>
      </c>
      <c r="C54" s="132">
        <v>-24.901308003497522</v>
      </c>
      <c r="D54" s="132">
        <v>-27.455516436827825</v>
      </c>
      <c r="E54" s="132">
        <v>-27.944559988204354</v>
      </c>
      <c r="F54" s="132">
        <v>-28.423031800667577</v>
      </c>
      <c r="G54" s="132">
        <v>-32.247794956338083</v>
      </c>
      <c r="H54" s="132">
        <v>-31.58974222047943</v>
      </c>
      <c r="I54" s="132">
        <v>-31.08360225946247</v>
      </c>
      <c r="J54" s="132">
        <v>-31.87086396373445</v>
      </c>
      <c r="K54" s="132">
        <v>-33.494203180205673</v>
      </c>
      <c r="L54" s="132">
        <v>-35.710856484186564</v>
      </c>
    </row>
    <row r="55" spans="1:12" x14ac:dyDescent="0.25">
      <c r="A55" s="18" t="s">
        <v>1</v>
      </c>
      <c r="B55" s="131">
        <f>1000*B32/väestö!D7</f>
        <v>0.98814211360036208</v>
      </c>
      <c r="C55" s="131">
        <f>1000*C32/väestö!E7</f>
        <v>-1.8507610827651599</v>
      </c>
      <c r="D55" s="131">
        <f>1000*D32/väestö!F7</f>
        <v>-5.0229095866275149</v>
      </c>
      <c r="E55" s="131">
        <f>1000*E32/väestö!G7</f>
        <v>-7.4678975057507531</v>
      </c>
      <c r="F55" s="131">
        <f>1000*F32/väestö!H7</f>
        <v>-6.0075543999276473</v>
      </c>
      <c r="G55" s="131">
        <f>1000*G32/väestö!J7</f>
        <v>-8.2508875223962885</v>
      </c>
      <c r="H55" s="131">
        <f>1000*H32/väestö!K7</f>
        <v>-11.240543790378483</v>
      </c>
      <c r="I55" s="131">
        <f>1000*I32/väestö!L7</f>
        <v>-7.2682877570789861</v>
      </c>
      <c r="J55" s="131">
        <f>1000*J32/väestö!M7</f>
        <v>-1.4288836774616274</v>
      </c>
      <c r="K55" s="131">
        <f>1000*K32/väestö!N7</f>
        <v>0.17954080571861475</v>
      </c>
      <c r="L55" s="131">
        <f>1000*L32/väestö!N7</f>
        <v>1.8580122666161738</v>
      </c>
    </row>
    <row r="56" spans="1:12" x14ac:dyDescent="0.25">
      <c r="A56" s="18" t="s">
        <v>2</v>
      </c>
      <c r="B56" s="131">
        <f>1000*B33/väestö!D8</f>
        <v>22.632925472747498</v>
      </c>
      <c r="C56" s="131">
        <f>1000*C33/väestö!E8</f>
        <v>28.018498377012357</v>
      </c>
      <c r="D56" s="131">
        <f>1000*D33/väestö!F8</f>
        <v>17.822554469854474</v>
      </c>
      <c r="E56" s="131">
        <f>1000*E33/väestö!G8</f>
        <v>14.598587684634577</v>
      </c>
      <c r="F56" s="131">
        <f>1000*F33/väestö!H8</f>
        <v>5.3690899188876005</v>
      </c>
      <c r="G56" s="131">
        <f>1000*G33/väestö!J8</f>
        <v>-14.671030196467555</v>
      </c>
      <c r="H56" s="131">
        <f>1000*H33/väestö!K8</f>
        <v>-20.379711970713846</v>
      </c>
      <c r="I56" s="131">
        <f>1000*I33/väestö!L8</f>
        <v>-14.160584139650874</v>
      </c>
      <c r="J56" s="131">
        <f>1000*J33/väestö!M8</f>
        <v>-19.799125445773022</v>
      </c>
      <c r="K56" s="131">
        <f>1000*K33/väestö!N8</f>
        <v>-33.539046658136066</v>
      </c>
      <c r="L56" s="131">
        <f>1000*L33/väestö!N8</f>
        <v>-38.396290484111752</v>
      </c>
    </row>
    <row r="57" spans="1:12" x14ac:dyDescent="0.25">
      <c r="A57" s="18" t="s">
        <v>3</v>
      </c>
      <c r="B57" s="131">
        <f>1000*B34/väestö!D9</f>
        <v>-320.84838614154575</v>
      </c>
      <c r="C57" s="131">
        <f>1000*C34/väestö!E9</f>
        <v>-325.10228922599697</v>
      </c>
      <c r="D57" s="131">
        <f>1000*D34/väestö!F9</f>
        <v>-368.393133484163</v>
      </c>
      <c r="E57" s="131">
        <f>1000*E34/väestö!G9</f>
        <v>-367.28995694572234</v>
      </c>
      <c r="F57" s="131">
        <f>1000*F34/väestö!H9</f>
        <v>-399.7871274735532</v>
      </c>
      <c r="G57" s="131">
        <f>1000*G34/väestö!J9</f>
        <v>-362.49727710843388</v>
      </c>
      <c r="H57" s="131">
        <f>1000*H34/väestö!K9</f>
        <v>-311.87651555118111</v>
      </c>
      <c r="I57" s="131">
        <f>1000*I34/väestö!L9</f>
        <v>-362.27183036789296</v>
      </c>
      <c r="J57" s="131">
        <f>1000*J34/väestö!M9</f>
        <v>-368.99809740753557</v>
      </c>
      <c r="K57" s="131">
        <f>1000*K34/väestö!N9</f>
        <v>-392.82995138582112</v>
      </c>
      <c r="L57" s="131">
        <f>1000*L34/väestö!N9</f>
        <v>-375.01162912718206</v>
      </c>
    </row>
    <row r="58" spans="1:12" x14ac:dyDescent="0.25">
      <c r="A58" s="18" t="s">
        <v>4</v>
      </c>
      <c r="B58" s="131">
        <f>1000*B35/väestö!D10</f>
        <v>10.75177025963808</v>
      </c>
      <c r="C58" s="131">
        <f>1000*C35/väestö!E10</f>
        <v>6.0901223256735344</v>
      </c>
      <c r="D58" s="131">
        <f>1000*D35/väestö!F10</f>
        <v>-2.5768065428109894</v>
      </c>
      <c r="E58" s="131">
        <f>1000*E35/väestö!G10</f>
        <v>10.086546683147921</v>
      </c>
      <c r="F58" s="131">
        <f>1000*F35/väestö!H10</f>
        <v>17.167460717264401</v>
      </c>
      <c r="G58" s="131">
        <f>1000*G35/väestö!J10</f>
        <v>13.182340920716113</v>
      </c>
      <c r="H58" s="131">
        <f>1000*H35/väestö!K10</f>
        <v>2.2775365959289715</v>
      </c>
      <c r="I58" s="131">
        <f>1000*I35/väestö!L10</f>
        <v>9.837526203208558</v>
      </c>
      <c r="J58" s="131">
        <f>1000*J35/väestö!M10</f>
        <v>26.40667470481381</v>
      </c>
      <c r="K58" s="131">
        <f>1000*K35/väestö!N10</f>
        <v>27.975733039443156</v>
      </c>
      <c r="L58" s="131">
        <f>1000*L35/väestö!N10</f>
        <v>17.513099322505802</v>
      </c>
    </row>
    <row r="59" spans="1:12" x14ac:dyDescent="0.25">
      <c r="A59" s="18" t="s">
        <v>5</v>
      </c>
      <c r="B59" s="131">
        <f>1000*B36/väestö!D11</f>
        <v>18.789013869171125</v>
      </c>
      <c r="C59" s="131">
        <f>1000*C36/väestö!E11</f>
        <v>20.029065364669538</v>
      </c>
      <c r="D59" s="131">
        <f>1000*D36/väestö!F11</f>
        <v>25.14140874402047</v>
      </c>
      <c r="E59" s="131">
        <f>1000*E36/väestö!G11</f>
        <v>12.878344405594413</v>
      </c>
      <c r="F59" s="131">
        <f>1000*F36/väestö!H11</f>
        <v>17.972411917276052</v>
      </c>
      <c r="G59" s="131">
        <f>1000*G36/väestö!J11</f>
        <v>17.080359301279024</v>
      </c>
      <c r="H59" s="131">
        <f>1000*H36/väestö!K11</f>
        <v>15.753322346975731</v>
      </c>
      <c r="I59" s="131">
        <f>1000*I36/väestö!L11</f>
        <v>11.782637537102913</v>
      </c>
      <c r="J59" s="131">
        <f>1000*J36/väestö!M11</f>
        <v>18.813537841960489</v>
      </c>
      <c r="K59" s="131">
        <f>1000*K36/väestö!N11</f>
        <v>18.889835584415589</v>
      </c>
      <c r="L59" s="131">
        <f>1000*L36/väestö!N11</f>
        <v>27.627234153297678</v>
      </c>
    </row>
    <row r="60" spans="1:12" x14ac:dyDescent="0.25">
      <c r="A60" s="18" t="s">
        <v>6</v>
      </c>
      <c r="B60" s="131">
        <f>1000*B37/väestö!D12</f>
        <v>-6.9730540521293287</v>
      </c>
      <c r="C60" s="131">
        <f>1000*C37/väestö!E12</f>
        <v>-6.1159334443096371</v>
      </c>
      <c r="D60" s="131">
        <f>1000*D37/väestö!F12</f>
        <v>-9.8133621209065822</v>
      </c>
      <c r="E60" s="131">
        <f>1000*E37/väestö!G12</f>
        <v>-9.2271560235604877</v>
      </c>
      <c r="F60" s="131">
        <f>1000*F37/väestö!H12</f>
        <v>-7.2947620646466333</v>
      </c>
      <c r="G60" s="131">
        <f>1000*G37/väestö!J12</f>
        <v>-12.320851026872765</v>
      </c>
      <c r="H60" s="131">
        <f>1000*H37/väestö!K12</f>
        <v>-15.849533479684281</v>
      </c>
      <c r="I60" s="131">
        <f>1000*I37/väestö!L12</f>
        <v>-14.319089994741454</v>
      </c>
      <c r="J60" s="131">
        <f>1000*J37/väestö!M12</f>
        <v>-16.865940358444689</v>
      </c>
      <c r="K60" s="131">
        <f>1000*K37/väestö!N12</f>
        <v>-20.2860663705349</v>
      </c>
      <c r="L60" s="131">
        <f>1000*L37/väestö!N12</f>
        <v>-23.241939888728069</v>
      </c>
    </row>
    <row r="61" spans="1:12" x14ac:dyDescent="0.25">
      <c r="A61" s="18" t="s">
        <v>7</v>
      </c>
      <c r="B61" s="131">
        <f>1000*B38/väestö!D13</f>
        <v>1.4242220514790627</v>
      </c>
      <c r="C61" s="131">
        <f>1000*C38/väestö!E13</f>
        <v>0.78802759483920637</v>
      </c>
      <c r="D61" s="131">
        <f>1000*D38/väestö!F13</f>
        <v>-5.7890011371367489</v>
      </c>
      <c r="E61" s="131">
        <f>1000*E38/väestö!G13</f>
        <v>2.3748467374213855</v>
      </c>
      <c r="F61" s="131">
        <f>1000*F38/väestö!H13</f>
        <v>2.6442593876944427</v>
      </c>
      <c r="G61" s="131">
        <f>1000*G38/väestö!J13</f>
        <v>-0.28314572151386153</v>
      </c>
      <c r="H61" s="131">
        <f>1000*H38/väestö!K13</f>
        <v>4.5957807511349555</v>
      </c>
      <c r="I61" s="131">
        <f>1000*I38/väestö!L13</f>
        <v>2.2480580638452752</v>
      </c>
      <c r="J61" s="131">
        <f>1000*J38/väestö!M13</f>
        <v>13.464764312071699</v>
      </c>
      <c r="K61" s="131">
        <f>1000*K38/väestö!N13</f>
        <v>12.928319940158161</v>
      </c>
      <c r="L61" s="131">
        <f>1000*L38/väestö!N13</f>
        <v>9.3049142209873867</v>
      </c>
    </row>
    <row r="62" spans="1:12" x14ac:dyDescent="0.25">
      <c r="A62" s="18" t="s">
        <v>8</v>
      </c>
      <c r="B62" s="131">
        <f>1000*B39/väestö!D14</f>
        <v>-10.015820386510041</v>
      </c>
      <c r="C62" s="131">
        <f>1000*C39/väestö!E14</f>
        <v>-14.146138567131187</v>
      </c>
      <c r="D62" s="131">
        <f>1000*D39/väestö!F14</f>
        <v>-13.229253357991045</v>
      </c>
      <c r="E62" s="131">
        <f>1000*E39/väestö!G14</f>
        <v>-12.689799950835791</v>
      </c>
      <c r="F62" s="131">
        <f>1000*F39/väestö!H14</f>
        <v>-13.141695581627557</v>
      </c>
      <c r="G62" s="131">
        <f>1000*G39/väestö!J14</f>
        <v>-24.705984277749629</v>
      </c>
      <c r="H62" s="131">
        <f>1000*H39/väestö!K14</f>
        <v>-20.059309854835409</v>
      </c>
      <c r="I62" s="131">
        <f>1000*I39/väestö!L14</f>
        <v>-19.711210694300519</v>
      </c>
      <c r="J62" s="131">
        <f>1000*J39/väestö!M14</f>
        <v>-15.585169777871803</v>
      </c>
      <c r="K62" s="131">
        <f>1000*K39/väestö!N14</f>
        <v>-11.070660321208255</v>
      </c>
      <c r="L62" s="131">
        <f>1000*L39/väestö!N14</f>
        <v>-3.8612992299510744</v>
      </c>
    </row>
    <row r="63" spans="1:12" x14ac:dyDescent="0.25">
      <c r="A63" s="18" t="s">
        <v>9</v>
      </c>
      <c r="B63" s="131">
        <f>1000*B40/väestö!D15</f>
        <v>-4.4800471790839396</v>
      </c>
      <c r="C63" s="131">
        <f>1000*C40/väestö!E15</f>
        <v>-1.0830206951657999</v>
      </c>
      <c r="D63" s="131">
        <f>1000*D40/väestö!F15</f>
        <v>-2.0540816889971563</v>
      </c>
      <c r="E63" s="131">
        <f>1000*E40/väestö!G15</f>
        <v>13.416361276948594</v>
      </c>
      <c r="F63" s="131">
        <f>1000*F40/väestö!H15</f>
        <v>3.9969773553373686</v>
      </c>
      <c r="G63" s="131">
        <f>1000*G40/väestö!J15</f>
        <v>32.507479433681077</v>
      </c>
      <c r="H63" s="131">
        <f>1000*H40/väestö!K15</f>
        <v>30.991170415224911</v>
      </c>
      <c r="I63" s="131">
        <f>1000*I40/väestö!L15</f>
        <v>22.738153739439756</v>
      </c>
      <c r="J63" s="131">
        <f>1000*J40/väestö!M15</f>
        <v>13.371694903211115</v>
      </c>
      <c r="K63" s="131">
        <f>1000*K40/väestö!N15</f>
        <v>15.864990895626024</v>
      </c>
      <c r="L63" s="131">
        <f>1000*L40/väestö!N15</f>
        <v>22.024947743577876</v>
      </c>
    </row>
    <row r="64" spans="1:12" x14ac:dyDescent="0.25">
      <c r="A64" s="18" t="s">
        <v>10</v>
      </c>
      <c r="B64" s="131">
        <f>1000*B41/väestö!D16</f>
        <v>14.458992805755395</v>
      </c>
      <c r="C64" s="131">
        <f>1000*C41/väestö!E16</f>
        <v>15.86413213157139</v>
      </c>
      <c r="D64" s="131">
        <f>1000*D41/väestö!F16</f>
        <v>1.3956565621370494</v>
      </c>
      <c r="E64" s="131">
        <f>1000*E41/väestö!G16</f>
        <v>8.7897434325744292</v>
      </c>
      <c r="F64" s="131">
        <f>1000*F41/väestö!H16</f>
        <v>15.84220317131002</v>
      </c>
      <c r="G64" s="131">
        <f>1000*G41/väestö!J16</f>
        <v>17.300692585158156</v>
      </c>
      <c r="H64" s="131">
        <f>1000*H41/väestö!K16</f>
        <v>22.622671299539174</v>
      </c>
      <c r="I64" s="131">
        <f>1000*I41/väestö!L16</f>
        <v>18.851152640801004</v>
      </c>
      <c r="J64" s="131">
        <f>1000*J41/väestö!M16</f>
        <v>9.6348524575456604</v>
      </c>
      <c r="K64" s="131">
        <f>1000*K41/väestö!N16</f>
        <v>19.747037242056997</v>
      </c>
      <c r="L64" s="131">
        <f>1000*L41/väestö!N16</f>
        <v>6.6864889616770418</v>
      </c>
    </row>
    <row r="65" spans="1:12" x14ac:dyDescent="0.25">
      <c r="A65" s="18" t="s">
        <v>11</v>
      </c>
      <c r="B65" s="131">
        <f>1000*B42/väestö!D17</f>
        <v>60.246260683760681</v>
      </c>
      <c r="C65" s="131">
        <f>1000*C42/väestö!E17</f>
        <v>54.694080189393937</v>
      </c>
      <c r="D65" s="131">
        <f>1000*D42/väestö!F17</f>
        <v>94.118168450082749</v>
      </c>
      <c r="E65" s="131">
        <f>1000*E42/väestö!G17</f>
        <v>94.747915302690586</v>
      </c>
      <c r="F65" s="131">
        <f>1000*F42/väestö!H17</f>
        <v>62.982130147058818</v>
      </c>
      <c r="G65" s="131">
        <f>1000*G42/väestö!J17</f>
        <v>65.229491062101005</v>
      </c>
      <c r="H65" s="131">
        <f>1000*H42/väestö!K17</f>
        <v>63.164828409893993</v>
      </c>
      <c r="I65" s="131">
        <f>1000*I42/väestö!L17</f>
        <v>33.549601162931552</v>
      </c>
      <c r="J65" s="131">
        <f>1000*J42/väestö!M17</f>
        <v>45.75623471910113</v>
      </c>
      <c r="K65" s="131">
        <f>1000*K42/väestö!N17</f>
        <v>70.537041639974362</v>
      </c>
      <c r="L65" s="131">
        <f>1000*L42/väestö!N17</f>
        <v>133.96380269058298</v>
      </c>
    </row>
    <row r="66" spans="1:12" x14ac:dyDescent="0.25">
      <c r="A66" s="18" t="s">
        <v>12</v>
      </c>
      <c r="B66" s="131">
        <f>1000*B43/väestö!D18</f>
        <v>-2.5625892432175155</v>
      </c>
      <c r="C66" s="131">
        <f>1000*C43/väestö!E18</f>
        <v>-3.4091320069447701</v>
      </c>
      <c r="D66" s="131">
        <f>1000*D43/väestö!F18</f>
        <v>-2.0869870934627404</v>
      </c>
      <c r="E66" s="131">
        <f>1000*E43/väestö!G18</f>
        <v>-2.8877664023739911</v>
      </c>
      <c r="F66" s="131">
        <f>1000*F43/väestö!H18</f>
        <v>-3.1685857709881367</v>
      </c>
      <c r="G66" s="131">
        <f>1000*G43/väestö!J18</f>
        <v>0.87677412568909319</v>
      </c>
      <c r="H66" s="131">
        <f>1000*H43/väestö!K18</f>
        <v>6.9107613575287496</v>
      </c>
      <c r="I66" s="131">
        <f>1000*I43/väestö!L18</f>
        <v>3.9252389975085391</v>
      </c>
      <c r="J66" s="131">
        <f>1000*J43/väestö!M18</f>
        <v>14.423449503804331</v>
      </c>
      <c r="K66" s="131">
        <f>1000*K43/väestö!N18</f>
        <v>13.316834936991199</v>
      </c>
      <c r="L66" s="131">
        <f>1000*L43/väestö!N18</f>
        <v>13.781391081078535</v>
      </c>
    </row>
    <row r="67" spans="1:12" x14ac:dyDescent="0.25">
      <c r="A67" s="18" t="s">
        <v>13</v>
      </c>
      <c r="B67" s="131">
        <f>1000*B44/väestö!D19</f>
        <v>9.0995504174694926</v>
      </c>
      <c r="C67" s="131">
        <f>1000*C44/väestö!E19</f>
        <v>9.4057784891304337</v>
      </c>
      <c r="D67" s="131">
        <f>1000*D44/väestö!F19</f>
        <v>15.199878299577126</v>
      </c>
      <c r="E67" s="131">
        <f>1000*E44/väestö!G19</f>
        <v>5.9112664346654666</v>
      </c>
      <c r="F67" s="131">
        <f>1000*F44/väestö!H19</f>
        <v>23.665680304428044</v>
      </c>
      <c r="G67" s="131">
        <f>1000*G44/väestö!J19</f>
        <v>18.173457013574662</v>
      </c>
      <c r="H67" s="131">
        <f>1000*H44/väestö!K19</f>
        <v>16.625006930061346</v>
      </c>
      <c r="I67" s="131">
        <f>1000*I44/väestö!L19</f>
        <v>15.056044930678091</v>
      </c>
      <c r="J67" s="131">
        <f>1000*J44/väestö!M19</f>
        <v>6.5984763459071063</v>
      </c>
      <c r="K67" s="131">
        <f>1000*K44/väestö!N19</f>
        <v>5.5138922051549084</v>
      </c>
      <c r="L67" s="131">
        <f>1000*L44/väestö!N19</f>
        <v>-8.7294787190835699</v>
      </c>
    </row>
    <row r="68" spans="1:12" x14ac:dyDescent="0.25">
      <c r="A68" s="18" t="s">
        <v>14</v>
      </c>
      <c r="B68" s="131">
        <f>1000*B45/väestö!D20</f>
        <v>2.5808107396683337</v>
      </c>
      <c r="C68" s="131">
        <f>1000*C45/väestö!E20</f>
        <v>1.2427542826976372</v>
      </c>
      <c r="D68" s="131">
        <f>1000*D45/väestö!F20</f>
        <v>6.0156865528281829</v>
      </c>
      <c r="E68" s="131">
        <f>1000*E45/väestö!G20</f>
        <v>10.082758503218889</v>
      </c>
      <c r="F68" s="131">
        <f>1000*F45/väestö!H20</f>
        <v>12.507601064833535</v>
      </c>
      <c r="G68" s="131">
        <f>1000*G45/väestö!J20</f>
        <v>15.107025817833705</v>
      </c>
      <c r="H68" s="131">
        <f>1000*H45/väestö!K20</f>
        <v>21.814092551610244</v>
      </c>
      <c r="I68" s="131">
        <f>1000*I45/väestö!L20</f>
        <v>11.341404125962208</v>
      </c>
      <c r="J68" s="131">
        <f>1000*J45/väestö!M20</f>
        <v>7.9194565288788183</v>
      </c>
      <c r="K68" s="131">
        <f>1000*K45/väestö!N20</f>
        <v>22.562545733660372</v>
      </c>
      <c r="L68" s="131">
        <f>1000*L45/väestö!N20</f>
        <v>21.193820758909254</v>
      </c>
    </row>
    <row r="69" spans="1:12" x14ac:dyDescent="0.25">
      <c r="A69" s="18" t="s">
        <v>15</v>
      </c>
      <c r="B69" s="131">
        <f>1000*B46/väestö!D21</f>
        <v>-16.671160609613128</v>
      </c>
      <c r="C69" s="131">
        <f>1000*C46/väestö!E21</f>
        <v>-23.560992935294117</v>
      </c>
      <c r="D69" s="131">
        <f>1000*D46/väestö!F21</f>
        <v>-9.3579078638497659</v>
      </c>
      <c r="E69" s="131">
        <f>1000*E46/väestö!G21</f>
        <v>-3.5644203115638118</v>
      </c>
      <c r="F69" s="131">
        <f>1000*F46/väestö!H21</f>
        <v>-21.850864167178855</v>
      </c>
      <c r="G69" s="131">
        <f>1000*G46/väestö!J21</f>
        <v>-23.268643078833026</v>
      </c>
      <c r="H69" s="131">
        <f>1000*H46/väestö!K21</f>
        <v>-27.372469400630916</v>
      </c>
      <c r="I69" s="131">
        <f>1000*I46/väestö!L21</f>
        <v>-12.466981493299295</v>
      </c>
      <c r="J69" s="131">
        <f>1000*J46/väestö!M21</f>
        <v>-8.7278563815789454</v>
      </c>
      <c r="K69" s="131">
        <f>1000*K46/väestö!N21</f>
        <v>-49.309658176979369</v>
      </c>
      <c r="L69" s="131">
        <f>1000*L46/väestö!N21</f>
        <v>-71.081075715236196</v>
      </c>
    </row>
    <row r="70" spans="1:12" x14ac:dyDescent="0.25">
      <c r="A70" s="18" t="s">
        <v>16</v>
      </c>
      <c r="B70" s="131">
        <f>1000*B47/väestö!D22</f>
        <v>11.723114525139664</v>
      </c>
      <c r="C70" s="131">
        <f>1000*C47/väestö!E22</f>
        <v>6.5736378333333345</v>
      </c>
      <c r="D70" s="131">
        <f>1000*D47/väestö!F22</f>
        <v>144.94509670840787</v>
      </c>
      <c r="E70" s="131">
        <f>1000*E47/väestö!G22</f>
        <v>134.11985728051394</v>
      </c>
      <c r="F70" s="131">
        <f>1000*F47/väestö!H22</f>
        <v>126.20105227190113</v>
      </c>
      <c r="G70" s="131">
        <f>1000*G47/väestö!J22</f>
        <v>125.79853057132047</v>
      </c>
      <c r="H70" s="131">
        <f>1000*H47/väestö!K22</f>
        <v>88.457016928763977</v>
      </c>
      <c r="I70" s="131">
        <f>1000*I47/väestö!L22</f>
        <v>132.2295005880047</v>
      </c>
      <c r="J70" s="131">
        <f>1000*J47/väestö!M22</f>
        <v>227.50202446507876</v>
      </c>
      <c r="K70" s="131">
        <f>1000*K47/väestö!N22</f>
        <v>348.94761080970005</v>
      </c>
      <c r="L70" s="131">
        <f>1000*L47/väestö!N22</f>
        <v>402.47623625154131</v>
      </c>
    </row>
    <row r="71" spans="1:12" x14ac:dyDescent="0.25">
      <c r="A71" s="18" t="s">
        <v>17</v>
      </c>
      <c r="B71" s="131">
        <f>1000*B48/väestö!D23</f>
        <v>-1.6653641831672301</v>
      </c>
      <c r="C71" s="131">
        <f>1000*C48/väestö!E23</f>
        <v>0.19401669468282803</v>
      </c>
      <c r="D71" s="131">
        <f>1000*D48/väestö!F23</f>
        <v>-2.8141836615935545</v>
      </c>
      <c r="E71" s="131">
        <f>1000*E48/väestö!G23</f>
        <v>-2.5427401320848615</v>
      </c>
      <c r="F71" s="131">
        <f>1000*F48/väestö!H23</f>
        <v>2.1848647621225976</v>
      </c>
      <c r="G71" s="131">
        <f>1000*G48/väestö!J23</f>
        <v>3.2689930482578733</v>
      </c>
      <c r="H71" s="131">
        <f>1000*H48/väestö!K23</f>
        <v>5.5540276038761469</v>
      </c>
      <c r="I71" s="131">
        <f>1000*I48/väestö!L23</f>
        <v>3.8091715051130657</v>
      </c>
      <c r="J71" s="131">
        <f>1000*J48/väestö!M23</f>
        <v>1.8762723082185049</v>
      </c>
      <c r="K71" s="131">
        <f>1000*K48/väestö!N23</f>
        <v>3.9176011085905906</v>
      </c>
      <c r="L71" s="131">
        <f>1000*L48/väestö!N23</f>
        <v>6.4793559759345083</v>
      </c>
    </row>
    <row r="72" spans="1:12" x14ac:dyDescent="0.25">
      <c r="A72" s="18" t="s">
        <v>18</v>
      </c>
      <c r="B72" s="131">
        <f>1000*B49/väestö!D24</f>
        <v>70.011129431162402</v>
      </c>
      <c r="C72" s="131">
        <f>1000*C49/väestö!E24</f>
        <v>68.436647230125516</v>
      </c>
      <c r="D72" s="131">
        <f>1000*D49/väestö!F24</f>
        <v>81.512461898625432</v>
      </c>
      <c r="E72" s="131">
        <f>1000*E49/väestö!G24</f>
        <v>85.117086145104892</v>
      </c>
      <c r="F72" s="131">
        <f>1000*F49/väestö!H24</f>
        <v>80.333862834224604</v>
      </c>
      <c r="G72" s="131">
        <f>1000*G49/väestö!J24</f>
        <v>90.654217923649895</v>
      </c>
      <c r="H72" s="131">
        <f>1000*H49/väestö!K24</f>
        <v>81.180393696275075</v>
      </c>
      <c r="I72" s="131">
        <f>1000*I49/väestö!L24</f>
        <v>59.740062973760949</v>
      </c>
      <c r="J72" s="131">
        <f>1000*J49/väestö!M24</f>
        <v>50.730204369414096</v>
      </c>
      <c r="K72" s="131">
        <f>1000*K49/väestö!N24</f>
        <v>72.62108859026371</v>
      </c>
      <c r="L72" s="131">
        <f>1000*L49/väestö!N24</f>
        <v>100.72675955375253</v>
      </c>
    </row>
    <row r="73" spans="1:12" x14ac:dyDescent="0.25">
      <c r="A73" s="18" t="s">
        <v>19</v>
      </c>
      <c r="B73" s="131">
        <f>1000*B50/väestö!D25</f>
        <v>10.564289301858363</v>
      </c>
      <c r="C73" s="131">
        <f>1000*C50/väestö!E25</f>
        <v>20.257335924785458</v>
      </c>
      <c r="D73" s="131">
        <f>1000*D50/väestö!F25</f>
        <v>19.23073473282443</v>
      </c>
      <c r="E73" s="131">
        <f>1000*E50/väestö!G25</f>
        <v>24.099327697470311</v>
      </c>
      <c r="F73" s="131">
        <f>1000*F50/väestö!H25</f>
        <v>20.685845454545451</v>
      </c>
      <c r="G73" s="131">
        <f>1000*G50/väestö!J25</f>
        <v>21.911201343724812</v>
      </c>
      <c r="H73" s="131">
        <f>1000*H50/väestö!K25</f>
        <v>20.318214545454552</v>
      </c>
      <c r="I73" s="131">
        <f>1000*I50/väestö!L25</f>
        <v>14.862624809575625</v>
      </c>
      <c r="J73" s="131">
        <f>1000*J50/väestö!M25</f>
        <v>13.388442078792957</v>
      </c>
      <c r="K73" s="131">
        <f>1000*K50/väestö!N25</f>
        <v>19.444820431572975</v>
      </c>
      <c r="L73" s="131">
        <f>1000*L50/väestö!N25</f>
        <v>6.2323180692788176</v>
      </c>
    </row>
    <row r="74" spans="1:12" x14ac:dyDescent="0.25">
      <c r="A74" s="25" t="s">
        <v>20</v>
      </c>
      <c r="B74" s="133">
        <f>1000*B51/väestö!D26</f>
        <v>-5.0794238504442726</v>
      </c>
      <c r="C74" s="133">
        <f>1000*C51/väestö!E26</f>
        <v>-4.9981910015110129</v>
      </c>
      <c r="D74" s="133">
        <f>1000*D51/väestö!F26</f>
        <v>-5.9465934357299499</v>
      </c>
      <c r="E74" s="133">
        <f>1000*E51/väestö!G26</f>
        <v>-5.5617885140137941</v>
      </c>
      <c r="F74" s="133">
        <f>1000*F51/väestö!H26</f>
        <v>-4.7895517512934536</v>
      </c>
      <c r="G74" s="133">
        <f>1000*G51/väestö!J26</f>
        <v>-6.9205208647271732</v>
      </c>
      <c r="H74" s="133">
        <f>1000*H51/väestö!K26</f>
        <v>-7.6906106539571457</v>
      </c>
      <c r="I74" s="133">
        <f>1000*I51/väestö!L26</f>
        <v>-8.1407503509548178</v>
      </c>
      <c r="J74" s="133">
        <f>1000*J51/väestö!M26</f>
        <v>-6.9226414087219803</v>
      </c>
      <c r="K74" s="133">
        <f>1000*K51/väestö!N26</f>
        <v>-6.8623127797152206</v>
      </c>
      <c r="L74" s="133">
        <f>1000*L51/väestö!N26</f>
        <v>-6.9545476873502183</v>
      </c>
    </row>
  </sheetData>
  <sortState xmlns:xlrd2="http://schemas.microsoft.com/office/spreadsheetml/2017/richdata2" ref="A8:AN26">
    <sortCondition ref="A8:A26"/>
  </sortState>
  <phoneticPr fontId="2" type="noConversion"/>
  <printOptions gridLines="1"/>
  <pageMargins left="0" right="0" top="0" bottom="0" header="0" footer="0"/>
  <pageSetup paperSize="9" scale="68" fitToHeight="0" orientation="portrait" r:id="rId1"/>
  <ignoredErrors>
    <ignoredError sqref="B54:L54" calculatedColumn="1"/>
  </ignoredErrors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O72"/>
  <sheetViews>
    <sheetView zoomScaleNormal="100" workbookViewId="0">
      <selection activeCell="A4" sqref="A4"/>
    </sheetView>
  </sheetViews>
  <sheetFormatPr defaultColWidth="8.7109375" defaultRowHeight="13.5" customHeight="1" x14ac:dyDescent="0.25"/>
  <cols>
    <col min="1" max="1" width="15.5703125" style="79" customWidth="1"/>
    <col min="2" max="13" width="10.85546875" style="79" customWidth="1"/>
    <col min="14" max="16384" width="8.7109375" style="79"/>
  </cols>
  <sheetData>
    <row r="1" spans="1:15" ht="18.75" x14ac:dyDescent="0.3">
      <c r="A1" s="146" t="s">
        <v>115</v>
      </c>
    </row>
    <row r="2" spans="1:15" ht="15" x14ac:dyDescent="0.25">
      <c r="A2" s="79" t="s">
        <v>42</v>
      </c>
    </row>
    <row r="3" spans="1:15" ht="15" x14ac:dyDescent="0.25">
      <c r="A3" s="126" t="s">
        <v>41</v>
      </c>
    </row>
    <row r="4" spans="1:15" ht="15" x14ac:dyDescent="0.25">
      <c r="A4" s="74"/>
    </row>
    <row r="5" spans="1:15" ht="39" x14ac:dyDescent="0.25">
      <c r="A5" s="103" t="s">
        <v>0</v>
      </c>
      <c r="B5" s="114" t="s">
        <v>44</v>
      </c>
      <c r="C5" s="114" t="s">
        <v>45</v>
      </c>
      <c r="D5" s="114" t="s">
        <v>46</v>
      </c>
      <c r="E5" s="114" t="s">
        <v>47</v>
      </c>
      <c r="F5" s="114" t="s">
        <v>48</v>
      </c>
      <c r="G5" s="114" t="s">
        <v>116</v>
      </c>
      <c r="H5" s="114" t="s">
        <v>49</v>
      </c>
      <c r="I5" s="114" t="s">
        <v>50</v>
      </c>
      <c r="J5" s="114" t="s">
        <v>51</v>
      </c>
      <c r="K5" s="114" t="s">
        <v>52</v>
      </c>
      <c r="L5" s="114" t="s">
        <v>107</v>
      </c>
      <c r="M5" s="114" t="s">
        <v>108</v>
      </c>
    </row>
    <row r="6" spans="1:15" ht="18.75" customHeight="1" x14ac:dyDescent="0.25">
      <c r="A6" s="65" t="s">
        <v>21</v>
      </c>
      <c r="B6" s="98">
        <v>7257580.2690000022</v>
      </c>
      <c r="C6" s="98">
        <v>7500538.0156850629</v>
      </c>
      <c r="D6" s="98">
        <v>7878504.0265811617</v>
      </c>
      <c r="E6" s="98">
        <v>8091961.0680000028</v>
      </c>
      <c r="F6" s="98">
        <v>7982838.2484057788</v>
      </c>
      <c r="G6" s="98">
        <v>8020890.1917499872</v>
      </c>
      <c r="H6" s="98">
        <v>8610608.5460992027</v>
      </c>
      <c r="I6" s="98">
        <v>8325707.6723196926</v>
      </c>
      <c r="J6" s="98">
        <v>8288087.3429032369</v>
      </c>
      <c r="K6" s="98">
        <v>8213666.9585248595</v>
      </c>
      <c r="L6" s="138">
        <v>10762580.274519583</v>
      </c>
      <c r="M6" s="139">
        <v>9758538.1300949194</v>
      </c>
    </row>
    <row r="7" spans="1:15" s="82" customFormat="1" ht="13.5" customHeight="1" x14ac:dyDescent="0.25">
      <c r="A7" s="31" t="s">
        <v>1</v>
      </c>
      <c r="B7" s="29">
        <v>39341.438999999998</v>
      </c>
      <c r="C7" s="30">
        <v>42019.936309535442</v>
      </c>
      <c r="D7" s="30">
        <v>43679.538526300006</v>
      </c>
      <c r="E7" s="30">
        <v>43528.557000000001</v>
      </c>
      <c r="F7" s="30">
        <v>42715.564592398259</v>
      </c>
      <c r="G7" s="30">
        <v>44868.613999501278</v>
      </c>
      <c r="H7" s="30">
        <v>48438.751365546428</v>
      </c>
      <c r="I7" s="30">
        <v>51212.418063823941</v>
      </c>
      <c r="J7" s="30">
        <v>53588.499767245972</v>
      </c>
      <c r="K7" s="30">
        <v>53529.11651625255</v>
      </c>
      <c r="L7" s="30">
        <v>62865.66421353534</v>
      </c>
      <c r="M7" s="137">
        <v>61538.259146064032</v>
      </c>
    </row>
    <row r="8" spans="1:15" s="82" customFormat="1" ht="13.5" customHeight="1" x14ac:dyDescent="0.25">
      <c r="A8" s="31" t="s">
        <v>2</v>
      </c>
      <c r="B8" s="29">
        <v>11260.837</v>
      </c>
      <c r="C8" s="30">
        <v>11442.312047061372</v>
      </c>
      <c r="D8" s="30">
        <v>11789.700345700001</v>
      </c>
      <c r="E8" s="30">
        <v>12245.968000000001</v>
      </c>
      <c r="F8" s="30">
        <v>12143.988887308749</v>
      </c>
      <c r="G8" s="30">
        <v>12080.820867597466</v>
      </c>
      <c r="H8" s="30">
        <v>12618.587723250239</v>
      </c>
      <c r="I8" s="30">
        <v>12320.332825400013</v>
      </c>
      <c r="J8" s="30">
        <v>12126.43273531973</v>
      </c>
      <c r="K8" s="30">
        <v>11333.391968227656</v>
      </c>
      <c r="L8" s="30">
        <v>13694.667216362905</v>
      </c>
      <c r="M8" s="137">
        <v>12855.414365614288</v>
      </c>
    </row>
    <row r="9" spans="1:15" ht="13.5" customHeight="1" x14ac:dyDescent="0.25">
      <c r="A9" s="31" t="s">
        <v>3</v>
      </c>
      <c r="B9" s="29">
        <v>10012.776</v>
      </c>
      <c r="C9" s="30">
        <v>10243.656083091648</v>
      </c>
      <c r="D9" s="30">
        <v>10756.691592499999</v>
      </c>
      <c r="E9" s="30">
        <v>11457.413</v>
      </c>
      <c r="F9" s="30">
        <v>11684.758881904798</v>
      </c>
      <c r="G9" s="30">
        <v>11482.690515023822</v>
      </c>
      <c r="H9" s="30">
        <v>11769.729582737546</v>
      </c>
      <c r="I9" s="30">
        <v>11726.98806156506</v>
      </c>
      <c r="J9" s="30">
        <v>11810.041388224141</v>
      </c>
      <c r="K9" s="30">
        <v>11248.36304067548</v>
      </c>
      <c r="L9" s="30">
        <v>11793.922734916652</v>
      </c>
      <c r="M9" s="137">
        <v>11387.859308753905</v>
      </c>
    </row>
    <row r="10" spans="1:15" ht="13.5" customHeight="1" x14ac:dyDescent="0.25">
      <c r="A10" s="31" t="s">
        <v>4</v>
      </c>
      <c r="B10" s="29">
        <v>6996.0730000000003</v>
      </c>
      <c r="C10" s="30">
        <v>7035.0761556586403</v>
      </c>
      <c r="D10" s="30">
        <v>7148.9278369999993</v>
      </c>
      <c r="E10" s="30">
        <v>7526.6620000000003</v>
      </c>
      <c r="F10" s="30">
        <v>7631.3218366092133</v>
      </c>
      <c r="G10" s="30">
        <v>7341.4651239029208</v>
      </c>
      <c r="H10" s="30">
        <v>7777.3318224486839</v>
      </c>
      <c r="I10" s="30">
        <v>7725.3463087879518</v>
      </c>
      <c r="J10" s="30">
        <v>7476.8407032746491</v>
      </c>
      <c r="K10" s="30">
        <v>8116.5646707754413</v>
      </c>
      <c r="L10" s="30">
        <v>8839.3225701317206</v>
      </c>
      <c r="M10" s="137">
        <v>8719.3099527103568</v>
      </c>
    </row>
    <row r="11" spans="1:15" ht="13.5" customHeight="1" x14ac:dyDescent="0.25">
      <c r="A11" s="31" t="s">
        <v>5</v>
      </c>
      <c r="B11" s="29">
        <v>27911.528999999999</v>
      </c>
      <c r="C11" s="30">
        <v>28323.783515183266</v>
      </c>
      <c r="D11" s="30">
        <v>28766.226983199998</v>
      </c>
      <c r="E11" s="30">
        <v>29836.488000000001</v>
      </c>
      <c r="F11" s="30">
        <v>30083.62269668833</v>
      </c>
      <c r="G11" s="30">
        <v>30501.92211798672</v>
      </c>
      <c r="H11" s="30">
        <v>31407.598303618128</v>
      </c>
      <c r="I11" s="30">
        <v>31376.026087537339</v>
      </c>
      <c r="J11" s="30">
        <v>30820.25015150222</v>
      </c>
      <c r="K11" s="30">
        <v>29819.716202893087</v>
      </c>
      <c r="L11" s="30">
        <v>34302.371691659209</v>
      </c>
      <c r="M11" s="137">
        <v>33361.672274891542</v>
      </c>
      <c r="N11" s="82"/>
      <c r="O11" s="82"/>
    </row>
    <row r="12" spans="1:15" ht="13.5" customHeight="1" x14ac:dyDescent="0.25">
      <c r="A12" s="31" t="s">
        <v>6</v>
      </c>
      <c r="B12" s="29">
        <v>164862.91700000002</v>
      </c>
      <c r="C12" s="29">
        <v>168471.19769466325</v>
      </c>
      <c r="D12" s="29">
        <v>175925.8397133</v>
      </c>
      <c r="E12" s="29">
        <v>175731.576</v>
      </c>
      <c r="F12" s="29">
        <v>171713.81217147576</v>
      </c>
      <c r="G12" s="29">
        <v>176792.49233464996</v>
      </c>
      <c r="H12" s="29">
        <v>196757.26269218369</v>
      </c>
      <c r="I12" s="30">
        <v>195437.87021346926</v>
      </c>
      <c r="J12" s="30">
        <v>195478.45788696053</v>
      </c>
      <c r="K12" s="30">
        <v>195880.34075228154</v>
      </c>
      <c r="L12" s="30">
        <v>246065.78383088639</v>
      </c>
      <c r="M12" s="137">
        <v>228302.65874222701</v>
      </c>
      <c r="N12" s="82"/>
      <c r="O12" s="82"/>
    </row>
    <row r="13" spans="1:15" ht="13.5" customHeight="1" x14ac:dyDescent="0.25">
      <c r="A13" s="31" t="s">
        <v>7</v>
      </c>
      <c r="B13" s="29">
        <v>27299.937999999998</v>
      </c>
      <c r="C13" s="30">
        <v>28501.812130542181</v>
      </c>
      <c r="D13" s="30">
        <v>29222.4837573</v>
      </c>
      <c r="E13" s="30">
        <v>30293.911</v>
      </c>
      <c r="F13" s="30">
        <v>30284.5084395749</v>
      </c>
      <c r="G13" s="30">
        <v>30008.120479877987</v>
      </c>
      <c r="H13" s="30">
        <v>31231.54247141919</v>
      </c>
      <c r="I13" s="30">
        <v>31223.664566815627</v>
      </c>
      <c r="J13" s="30">
        <v>30244.623073752573</v>
      </c>
      <c r="K13" s="30">
        <v>29490.932654562119</v>
      </c>
      <c r="L13" s="30">
        <v>33761.673264744728</v>
      </c>
      <c r="M13" s="137">
        <v>32333.390707788716</v>
      </c>
      <c r="N13" s="82"/>
      <c r="O13" s="82"/>
    </row>
    <row r="14" spans="1:15" ht="13.5" customHeight="1" x14ac:dyDescent="0.25">
      <c r="A14" s="31" t="s">
        <v>8</v>
      </c>
      <c r="B14" s="29">
        <v>21520.455000000002</v>
      </c>
      <c r="C14" s="30">
        <v>22600.556255559823</v>
      </c>
      <c r="D14" s="30">
        <v>23272.261560999999</v>
      </c>
      <c r="E14" s="30">
        <v>24301.081999999999</v>
      </c>
      <c r="F14" s="30">
        <v>24631.877550069523</v>
      </c>
      <c r="G14" s="30">
        <v>24834.874192234074</v>
      </c>
      <c r="H14" s="30">
        <v>25747.876868000109</v>
      </c>
      <c r="I14" s="30">
        <v>24949.88316996596</v>
      </c>
      <c r="J14" s="30">
        <v>24563.028092708701</v>
      </c>
      <c r="K14" s="30">
        <v>23287.505131525024</v>
      </c>
      <c r="L14" s="30">
        <v>28365.741722517181</v>
      </c>
      <c r="M14" s="137">
        <v>27455.839537658656</v>
      </c>
      <c r="N14" s="82"/>
      <c r="O14" s="82"/>
    </row>
    <row r="15" spans="1:15" ht="13.5" customHeight="1" x14ac:dyDescent="0.25">
      <c r="A15" s="31" t="s">
        <v>9</v>
      </c>
      <c r="B15" s="29">
        <v>17258.861000000001</v>
      </c>
      <c r="C15" s="30">
        <v>17421.489310116969</v>
      </c>
      <c r="D15" s="30">
        <v>18008.777283600004</v>
      </c>
      <c r="E15" s="30">
        <v>18504.766</v>
      </c>
      <c r="F15" s="30">
        <v>18847.273525383745</v>
      </c>
      <c r="G15" s="30">
        <v>19065.755492469973</v>
      </c>
      <c r="H15" s="30">
        <v>19746.184454358889</v>
      </c>
      <c r="I15" s="30">
        <v>20466.195420121127</v>
      </c>
      <c r="J15" s="30">
        <v>20082.40320146392</v>
      </c>
      <c r="K15" s="30">
        <v>19888.035637144403</v>
      </c>
      <c r="L15" s="30">
        <v>21876.911618887607</v>
      </c>
      <c r="M15" s="137">
        <v>21546.893533729377</v>
      </c>
    </row>
    <row r="16" spans="1:15" ht="13.5" customHeight="1" x14ac:dyDescent="0.25">
      <c r="A16" s="31" t="s">
        <v>10</v>
      </c>
      <c r="B16" s="29">
        <v>11150.757</v>
      </c>
      <c r="C16" s="30">
        <v>11199.413926960617</v>
      </c>
      <c r="D16" s="30">
        <v>12101.512041200001</v>
      </c>
      <c r="E16" s="30">
        <v>12388.278</v>
      </c>
      <c r="F16" s="30">
        <v>12655.871598735239</v>
      </c>
      <c r="G16" s="30">
        <v>12857.279274773586</v>
      </c>
      <c r="H16" s="30">
        <v>13028.541221101596</v>
      </c>
      <c r="I16" s="30">
        <v>12736.791146099467</v>
      </c>
      <c r="J16" s="30">
        <v>12181.820627448349</v>
      </c>
      <c r="K16" s="30">
        <v>11568.980275682625</v>
      </c>
      <c r="L16" s="30">
        <v>13103.129345014877</v>
      </c>
      <c r="M16" s="137">
        <v>12466.436642939811</v>
      </c>
    </row>
    <row r="17" spans="1:13" ht="13.5" customHeight="1" x14ac:dyDescent="0.25">
      <c r="A17" s="31" t="s">
        <v>11</v>
      </c>
      <c r="B17" s="29">
        <v>7842.4080000000004</v>
      </c>
      <c r="C17" s="30">
        <v>7753.0236969444513</v>
      </c>
      <c r="D17" s="30">
        <v>8069.9340994000004</v>
      </c>
      <c r="E17" s="30">
        <v>8448.9979999999996</v>
      </c>
      <c r="F17" s="30">
        <v>8766.9967364796648</v>
      </c>
      <c r="G17" s="30">
        <v>8434.2630411830742</v>
      </c>
      <c r="H17" s="30">
        <v>8656.9430282243229</v>
      </c>
      <c r="I17" s="30">
        <v>8374.2385801153378</v>
      </c>
      <c r="J17" s="30">
        <v>8383.6749279955184</v>
      </c>
      <c r="K17" s="30">
        <v>7960.3629018459942</v>
      </c>
      <c r="L17" s="30">
        <v>8928.9950764567275</v>
      </c>
      <c r="M17" s="137">
        <v>8864.7203936989663</v>
      </c>
    </row>
    <row r="18" spans="1:13" s="82" customFormat="1" ht="13.5" customHeight="1" x14ac:dyDescent="0.25">
      <c r="A18" s="31" t="s">
        <v>12</v>
      </c>
      <c r="B18" s="29">
        <v>26813.841</v>
      </c>
      <c r="C18" s="30">
        <v>27318.180213545529</v>
      </c>
      <c r="D18" s="30">
        <v>24994.078059600004</v>
      </c>
      <c r="E18" s="30">
        <v>25720.473000000002</v>
      </c>
      <c r="F18" s="30">
        <v>26584.569381614197</v>
      </c>
      <c r="G18" s="30">
        <v>26154.939397609203</v>
      </c>
      <c r="H18" s="30">
        <v>29248.550694192334</v>
      </c>
      <c r="I18" s="30">
        <v>32090.338529649784</v>
      </c>
      <c r="J18" s="30">
        <v>33108.328865368174</v>
      </c>
      <c r="K18" s="30">
        <v>32650.754022382534</v>
      </c>
      <c r="L18" s="30">
        <v>44175.293310139787</v>
      </c>
      <c r="M18" s="137">
        <v>41143.910314911132</v>
      </c>
    </row>
    <row r="19" spans="1:13" s="82" customFormat="1" ht="13.5" customHeight="1" x14ac:dyDescent="0.25">
      <c r="A19" s="31" t="s">
        <v>13</v>
      </c>
      <c r="B19" s="29">
        <v>13168.044</v>
      </c>
      <c r="C19" s="30">
        <v>12996.055842493648</v>
      </c>
      <c r="D19" s="30">
        <v>13349.833433200001</v>
      </c>
      <c r="E19" s="30">
        <v>13848.806</v>
      </c>
      <c r="F19" s="30">
        <v>14407.544288109464</v>
      </c>
      <c r="G19" s="30">
        <v>14757.190478258432</v>
      </c>
      <c r="H19" s="30">
        <v>15422.545645686852</v>
      </c>
      <c r="I19" s="30">
        <v>15653.524880432999</v>
      </c>
      <c r="J19" s="30">
        <v>15703.739406844536</v>
      </c>
      <c r="K19" s="30">
        <v>15049.142850955182</v>
      </c>
      <c r="L19" s="30">
        <v>16543.740176428375</v>
      </c>
      <c r="M19" s="137">
        <v>16060.631514619814</v>
      </c>
    </row>
    <row r="20" spans="1:13" ht="13.5" customHeight="1" x14ac:dyDescent="0.25">
      <c r="A20" s="31" t="s">
        <v>14</v>
      </c>
      <c r="B20" s="29">
        <v>21919.109</v>
      </c>
      <c r="C20" s="30">
        <v>22277.176715530572</v>
      </c>
      <c r="D20" s="30">
        <v>23463.061556399996</v>
      </c>
      <c r="E20" s="30">
        <v>23037.263999999999</v>
      </c>
      <c r="F20" s="30">
        <v>23072.861585996041</v>
      </c>
      <c r="G20" s="30">
        <v>23081.967732554564</v>
      </c>
      <c r="H20" s="30">
        <v>24538.443602072119</v>
      </c>
      <c r="I20" s="30">
        <v>24788.709477470053</v>
      </c>
      <c r="J20" s="30">
        <v>24864.406443416879</v>
      </c>
      <c r="K20" s="30">
        <v>24886.983841167894</v>
      </c>
      <c r="L20" s="30">
        <v>27547.114290035941</v>
      </c>
      <c r="M20" s="137">
        <v>26127.459409825933</v>
      </c>
    </row>
    <row r="21" spans="1:13" ht="13.5" customHeight="1" x14ac:dyDescent="0.25">
      <c r="A21" s="31" t="s">
        <v>15</v>
      </c>
      <c r="B21" s="29">
        <v>4969.7139999999999</v>
      </c>
      <c r="C21" s="30">
        <v>5098.0049479187519</v>
      </c>
      <c r="D21" s="30">
        <v>6052.9400049999995</v>
      </c>
      <c r="E21" s="30">
        <v>6222.0379999999996</v>
      </c>
      <c r="F21" s="30">
        <v>6380.7893211338633</v>
      </c>
      <c r="G21" s="30">
        <v>6232.4465322792948</v>
      </c>
      <c r="H21" s="30">
        <v>6197.8703556267146</v>
      </c>
      <c r="I21" s="30">
        <v>6311.9449997429911</v>
      </c>
      <c r="J21" s="30">
        <v>6508.7165989338646</v>
      </c>
      <c r="K21" s="30">
        <v>7541.5655220881308</v>
      </c>
      <c r="L21" s="30">
        <v>7304.8985824018582</v>
      </c>
      <c r="M21" s="137">
        <v>6621.5618898738412</v>
      </c>
    </row>
    <row r="22" spans="1:13" ht="13.5" customHeight="1" x14ac:dyDescent="0.25">
      <c r="A22" s="31" t="s">
        <v>16</v>
      </c>
      <c r="B22" s="29">
        <v>8770.1350000000002</v>
      </c>
      <c r="C22" s="30">
        <v>8765.5293339921191</v>
      </c>
      <c r="D22" s="30">
        <v>9881.599825299998</v>
      </c>
      <c r="E22" s="30">
        <v>10474.374</v>
      </c>
      <c r="F22" s="30">
        <v>10430.563584237172</v>
      </c>
      <c r="G22" s="30">
        <v>10043.237244498734</v>
      </c>
      <c r="H22" s="30">
        <v>10392.798553468216</v>
      </c>
      <c r="I22" s="30">
        <v>10099.977658130034</v>
      </c>
      <c r="J22" s="30">
        <v>10127.633283495434</v>
      </c>
      <c r="K22" s="30">
        <v>10118.833074271404</v>
      </c>
      <c r="L22" s="30">
        <v>11453.503736756567</v>
      </c>
      <c r="M22" s="137">
        <v>11118.998267934083</v>
      </c>
    </row>
    <row r="23" spans="1:13" ht="13.5" customHeight="1" x14ac:dyDescent="0.25">
      <c r="A23" s="31" t="s">
        <v>17</v>
      </c>
      <c r="B23" s="29">
        <v>37502.410000000003</v>
      </c>
      <c r="C23" s="30">
        <v>39877.662405879128</v>
      </c>
      <c r="D23" s="30">
        <v>42431.292587000004</v>
      </c>
      <c r="E23" s="30">
        <v>43759.415999999997</v>
      </c>
      <c r="F23" s="30">
        <v>44464.74305722399</v>
      </c>
      <c r="G23" s="30">
        <v>46786.078149788264</v>
      </c>
      <c r="H23" s="30">
        <v>49577.896632618962</v>
      </c>
      <c r="I23" s="30">
        <v>47818.205159733276</v>
      </c>
      <c r="J23" s="30">
        <v>48326.305183293225</v>
      </c>
      <c r="K23" s="30">
        <v>48630.085183425246</v>
      </c>
      <c r="L23" s="30">
        <v>58714.729772685321</v>
      </c>
      <c r="M23" s="137">
        <v>55809.399357847105</v>
      </c>
    </row>
    <row r="24" spans="1:13" ht="13.5" customHeight="1" x14ac:dyDescent="0.25">
      <c r="A24" s="31" t="s">
        <v>18</v>
      </c>
      <c r="B24" s="29">
        <v>9173.0910000000003</v>
      </c>
      <c r="C24" s="30">
        <v>9504.0445620751925</v>
      </c>
      <c r="D24" s="30">
        <v>10211.628251300001</v>
      </c>
      <c r="E24" s="30">
        <v>10564.808999999999</v>
      </c>
      <c r="F24" s="30">
        <v>10439.932851195543</v>
      </c>
      <c r="G24" s="30">
        <v>10320.743904135383</v>
      </c>
      <c r="H24" s="30">
        <v>10441.238541249555</v>
      </c>
      <c r="I24" s="30">
        <v>10439.560679279279</v>
      </c>
      <c r="J24" s="30">
        <v>9950.0524207581493</v>
      </c>
      <c r="K24" s="30">
        <v>9621.4691735177676</v>
      </c>
      <c r="L24" s="30">
        <v>10816.997451781772</v>
      </c>
      <c r="M24" s="137">
        <v>10895.274613035832</v>
      </c>
    </row>
    <row r="25" spans="1:13" ht="13.5" customHeight="1" x14ac:dyDescent="0.25">
      <c r="A25" s="31" t="s">
        <v>19</v>
      </c>
      <c r="B25" s="29">
        <v>8632.9950000000008</v>
      </c>
      <c r="C25" s="30">
        <v>9080.2813152452527</v>
      </c>
      <c r="D25" s="30">
        <v>9606.9647374999986</v>
      </c>
      <c r="E25" s="30">
        <v>10501.925999999999</v>
      </c>
      <c r="F25" s="30">
        <v>10931.52242210346</v>
      </c>
      <c r="G25" s="30">
        <v>10772.037320590856</v>
      </c>
      <c r="H25" s="30">
        <v>10798.642378468074</v>
      </c>
      <c r="I25" s="30">
        <v>11806.547564366292</v>
      </c>
      <c r="J25" s="30">
        <v>11640.941296068588</v>
      </c>
      <c r="K25" s="30">
        <v>10407.404634551956</v>
      </c>
      <c r="L25" s="30">
        <v>12185.842437078181</v>
      </c>
      <c r="M25" s="137">
        <v>11496.950210854424</v>
      </c>
    </row>
    <row r="26" spans="1:13" ht="13.5" customHeight="1" x14ac:dyDescent="0.25">
      <c r="A26" s="56" t="s">
        <v>20</v>
      </c>
      <c r="B26" s="100">
        <f>SUM(B7:B25)</f>
        <v>476407.32900000003</v>
      </c>
      <c r="C26" s="100">
        <f t="shared" ref="C26:M26" si="0">SUM(C7:C25)</f>
        <v>489929.19246199785</v>
      </c>
      <c r="D26" s="100">
        <f t="shared" si="0"/>
        <v>508733.29219580011</v>
      </c>
      <c r="E26" s="100">
        <f t="shared" si="0"/>
        <v>518392.80500000005</v>
      </c>
      <c r="F26" s="100">
        <f t="shared" si="0"/>
        <v>517872.12340824195</v>
      </c>
      <c r="G26" s="100">
        <f t="shared" si="0"/>
        <v>526416.93819891557</v>
      </c>
      <c r="H26" s="100">
        <f t="shared" si="0"/>
        <v>563798.3359362717</v>
      </c>
      <c r="I26" s="100">
        <f t="shared" si="0"/>
        <v>566558.56339250563</v>
      </c>
      <c r="J26" s="100">
        <f t="shared" si="0"/>
        <v>566986.19605407515</v>
      </c>
      <c r="K26" s="100">
        <f t="shared" si="0"/>
        <v>561029.54805422609</v>
      </c>
      <c r="L26" s="100">
        <f t="shared" si="0"/>
        <v>672340.303042421</v>
      </c>
      <c r="M26" s="101">
        <f t="shared" si="0"/>
        <v>638106.64018497872</v>
      </c>
    </row>
    <row r="28" spans="1:13" ht="45" x14ac:dyDescent="0.25">
      <c r="A28" s="108" t="s">
        <v>0</v>
      </c>
      <c r="B28" s="116" t="s">
        <v>77</v>
      </c>
      <c r="C28" s="116" t="s">
        <v>78</v>
      </c>
      <c r="D28" s="116" t="s">
        <v>79</v>
      </c>
      <c r="E28" s="116" t="s">
        <v>80</v>
      </c>
      <c r="F28" s="116" t="s">
        <v>81</v>
      </c>
      <c r="G28" s="116" t="s">
        <v>82</v>
      </c>
      <c r="H28" s="116" t="s">
        <v>83</v>
      </c>
      <c r="I28" s="116" t="s">
        <v>84</v>
      </c>
      <c r="J28" s="116" t="s">
        <v>85</v>
      </c>
      <c r="K28" s="116" t="s">
        <v>86</v>
      </c>
      <c r="L28" s="116" t="s">
        <v>87</v>
      </c>
    </row>
    <row r="29" spans="1:13" ht="13.5" customHeight="1" x14ac:dyDescent="0.25">
      <c r="A29" s="65" t="s">
        <v>21</v>
      </c>
      <c r="B29" s="144">
        <v>3.3476411927929943</v>
      </c>
      <c r="C29" s="144">
        <v>5.0391853238487609</v>
      </c>
      <c r="D29" s="144">
        <v>2.7093600599639442</v>
      </c>
      <c r="E29" s="144">
        <v>-1.3485336703577915</v>
      </c>
      <c r="F29" s="144">
        <v>0.47667185730347994</v>
      </c>
      <c r="G29" s="144">
        <v>7.3522806103963321</v>
      </c>
      <c r="H29" s="144">
        <v>-3.3087193809150293</v>
      </c>
      <c r="I29" s="144">
        <v>-0.45185743839567211</v>
      </c>
      <c r="J29" s="144">
        <v>-0.89791988548601143</v>
      </c>
      <c r="K29" s="144">
        <v>31.032586649367847</v>
      </c>
      <c r="L29" s="145">
        <v>-9.3290095759075022</v>
      </c>
    </row>
    <row r="30" spans="1:13" ht="13.5" customHeight="1" x14ac:dyDescent="0.25">
      <c r="A30" s="31" t="s">
        <v>1</v>
      </c>
      <c r="B30" s="140">
        <f t="shared" ref="B30:L30" si="1">100*(C7-B7)/B7</f>
        <v>6.8083358860753513</v>
      </c>
      <c r="C30" s="140">
        <f t="shared" si="1"/>
        <v>3.949559096280582</v>
      </c>
      <c r="D30" s="140">
        <f t="shared" si="1"/>
        <v>-0.34565732925291232</v>
      </c>
      <c r="E30" s="140">
        <f t="shared" si="1"/>
        <v>-1.867721936203264</v>
      </c>
      <c r="F30" s="140">
        <f t="shared" si="1"/>
        <v>5.0404329842012192</v>
      </c>
      <c r="G30" s="140">
        <f t="shared" si="1"/>
        <v>7.9568701767450021</v>
      </c>
      <c r="H30" s="140">
        <f t="shared" si="1"/>
        <v>5.7261317025821814</v>
      </c>
      <c r="I30" s="140">
        <f t="shared" si="1"/>
        <v>4.6396592726022376</v>
      </c>
      <c r="J30" s="140">
        <f t="shared" si="1"/>
        <v>-0.11081342312500729</v>
      </c>
      <c r="K30" s="140">
        <f t="shared" si="1"/>
        <v>17.441998495245144</v>
      </c>
      <c r="L30" s="141">
        <f t="shared" si="1"/>
        <v>-2.1114945401078082</v>
      </c>
    </row>
    <row r="31" spans="1:13" ht="13.5" customHeight="1" x14ac:dyDescent="0.25">
      <c r="A31" s="31" t="s">
        <v>2</v>
      </c>
      <c r="B31" s="140">
        <f t="shared" ref="B31:L31" si="2">100*(C8-B8)/B8</f>
        <v>1.6115591324283676</v>
      </c>
      <c r="C31" s="140">
        <f t="shared" si="2"/>
        <v>3.0359974208870271</v>
      </c>
      <c r="D31" s="140">
        <f t="shared" si="2"/>
        <v>3.8700530201890331</v>
      </c>
      <c r="E31" s="140">
        <f t="shared" si="2"/>
        <v>-0.83275664848423103</v>
      </c>
      <c r="F31" s="140">
        <f t="shared" si="2"/>
        <v>-0.52015874106487658</v>
      </c>
      <c r="G31" s="140">
        <f t="shared" si="2"/>
        <v>4.4514098962856314</v>
      </c>
      <c r="H31" s="140">
        <f t="shared" si="2"/>
        <v>-2.3636155201479419</v>
      </c>
      <c r="I31" s="140">
        <f t="shared" si="2"/>
        <v>-1.5738218506608275</v>
      </c>
      <c r="J31" s="140">
        <f t="shared" si="2"/>
        <v>-6.539769645381738</v>
      </c>
      <c r="K31" s="140">
        <f t="shared" si="2"/>
        <v>20.834673809525988</v>
      </c>
      <c r="L31" s="141">
        <f t="shared" si="2"/>
        <v>-6.1283186914235186</v>
      </c>
    </row>
    <row r="32" spans="1:13" ht="13.5" customHeight="1" x14ac:dyDescent="0.25">
      <c r="A32" s="31" t="s">
        <v>3</v>
      </c>
      <c r="B32" s="140">
        <f t="shared" ref="B32:L32" si="3">100*(C9-B9)/B9</f>
        <v>2.3058548707336306</v>
      </c>
      <c r="C32" s="140">
        <f t="shared" si="3"/>
        <v>5.0083242276668845</v>
      </c>
      <c r="D32" s="140">
        <f t="shared" si="3"/>
        <v>6.5142837040021897</v>
      </c>
      <c r="E32" s="140">
        <f t="shared" si="3"/>
        <v>1.9842688912828519</v>
      </c>
      <c r="F32" s="140">
        <f t="shared" si="3"/>
        <v>-1.7293327908879863</v>
      </c>
      <c r="G32" s="140">
        <f t="shared" si="3"/>
        <v>2.4997544550919071</v>
      </c>
      <c r="H32" s="140">
        <f t="shared" si="3"/>
        <v>-0.36314786055215598</v>
      </c>
      <c r="I32" s="140">
        <f t="shared" si="3"/>
        <v>0.70822385273236876</v>
      </c>
      <c r="J32" s="140">
        <f t="shared" si="3"/>
        <v>-4.7559388581712643</v>
      </c>
      <c r="K32" s="140">
        <f t="shared" si="3"/>
        <v>4.8501252339416894</v>
      </c>
      <c r="L32" s="141">
        <f t="shared" si="3"/>
        <v>-3.4429886924777882</v>
      </c>
    </row>
    <row r="33" spans="1:12" ht="13.5" customHeight="1" x14ac:dyDescent="0.25">
      <c r="A33" s="31" t="s">
        <v>4</v>
      </c>
      <c r="B33" s="140">
        <f t="shared" ref="B33:L33" si="4">100*(C10-B10)/B10</f>
        <v>0.55750069587095541</v>
      </c>
      <c r="C33" s="140">
        <f t="shared" si="4"/>
        <v>1.6183432676813698</v>
      </c>
      <c r="D33" s="140">
        <f t="shared" si="4"/>
        <v>5.2837876058141138</v>
      </c>
      <c r="E33" s="140">
        <f t="shared" si="4"/>
        <v>1.3905212776820988</v>
      </c>
      <c r="F33" s="140">
        <f t="shared" si="4"/>
        <v>-3.7982504068401735</v>
      </c>
      <c r="G33" s="140">
        <f t="shared" si="4"/>
        <v>5.9370533155110135</v>
      </c>
      <c r="H33" s="140">
        <f t="shared" si="4"/>
        <v>-0.66842350111229387</v>
      </c>
      <c r="I33" s="140">
        <f t="shared" si="4"/>
        <v>-3.2167568362678538</v>
      </c>
      <c r="J33" s="140">
        <f t="shared" si="4"/>
        <v>8.5560732519098721</v>
      </c>
      <c r="K33" s="140">
        <f t="shared" si="4"/>
        <v>8.9047266752970788</v>
      </c>
      <c r="L33" s="141">
        <f t="shared" si="4"/>
        <v>-1.3577128390685642</v>
      </c>
    </row>
    <row r="34" spans="1:12" ht="13.5" customHeight="1" x14ac:dyDescent="0.25">
      <c r="A34" s="31" t="s">
        <v>5</v>
      </c>
      <c r="B34" s="140">
        <f t="shared" ref="B34:L34" si="5">100*(C11-B11)/B11</f>
        <v>1.4770044134209466</v>
      </c>
      <c r="C34" s="140">
        <f t="shared" si="5"/>
        <v>1.5620916879962587</v>
      </c>
      <c r="D34" s="140">
        <f t="shared" si="5"/>
        <v>3.7205470756559587</v>
      </c>
      <c r="E34" s="140">
        <f t="shared" si="5"/>
        <v>0.82829687156319598</v>
      </c>
      <c r="F34" s="140">
        <f t="shared" si="5"/>
        <v>1.3904556160533075</v>
      </c>
      <c r="G34" s="140">
        <f t="shared" si="5"/>
        <v>2.9692429943532588</v>
      </c>
      <c r="H34" s="140">
        <f t="shared" si="5"/>
        <v>-0.10052413360480347</v>
      </c>
      <c r="I34" s="140">
        <f t="shared" si="5"/>
        <v>-1.771339475829526</v>
      </c>
      <c r="J34" s="140">
        <f t="shared" si="5"/>
        <v>-3.2463524588244304</v>
      </c>
      <c r="K34" s="140">
        <f t="shared" si="5"/>
        <v>15.032522302580526</v>
      </c>
      <c r="L34" s="141">
        <f t="shared" si="5"/>
        <v>-2.7423742743607531</v>
      </c>
    </row>
    <row r="35" spans="1:12" ht="13.5" customHeight="1" x14ac:dyDescent="0.25">
      <c r="A35" s="31" t="s">
        <v>6</v>
      </c>
      <c r="B35" s="140">
        <f t="shared" ref="B35:L35" si="6">100*(C12-B12)/B12</f>
        <v>2.1886551325931185</v>
      </c>
      <c r="C35" s="140">
        <f t="shared" si="6"/>
        <v>4.424876252228894</v>
      </c>
      <c r="D35" s="140">
        <f t="shared" si="6"/>
        <v>-0.11042363851528568</v>
      </c>
      <c r="E35" s="140">
        <f t="shared" si="6"/>
        <v>-2.2863072874986581</v>
      </c>
      <c r="F35" s="140">
        <f t="shared" si="6"/>
        <v>2.9576421948530029</v>
      </c>
      <c r="G35" s="140">
        <f t="shared" si="6"/>
        <v>11.292770464337639</v>
      </c>
      <c r="H35" s="140">
        <f t="shared" si="6"/>
        <v>-0.67056862890929458</v>
      </c>
      <c r="I35" s="140">
        <f t="shared" si="6"/>
        <v>2.0767558225507739E-2</v>
      </c>
      <c r="J35" s="140">
        <f t="shared" si="6"/>
        <v>0.20558933688406966</v>
      </c>
      <c r="K35" s="140">
        <f t="shared" si="6"/>
        <v>25.620459350778571</v>
      </c>
      <c r="L35" s="141">
        <f t="shared" si="6"/>
        <v>-7.2188521346256893</v>
      </c>
    </row>
    <row r="36" spans="1:12" ht="13.5" customHeight="1" x14ac:dyDescent="0.25">
      <c r="A36" s="31" t="s">
        <v>7</v>
      </c>
      <c r="B36" s="140">
        <f t="shared" ref="B36:L36" si="7">100*(C13-B13)/B13</f>
        <v>4.4024793409500882</v>
      </c>
      <c r="C36" s="140">
        <f t="shared" si="7"/>
        <v>2.5285116029010553</v>
      </c>
      <c r="D36" s="140">
        <f t="shared" si="7"/>
        <v>3.6664482444355841</v>
      </c>
      <c r="E36" s="140">
        <f t="shared" si="7"/>
        <v>-3.103778982218602E-2</v>
      </c>
      <c r="F36" s="140">
        <f t="shared" si="7"/>
        <v>-0.91263809101731075</v>
      </c>
      <c r="G36" s="140">
        <f t="shared" si="7"/>
        <v>4.0769697401127525</v>
      </c>
      <c r="H36" s="140">
        <f t="shared" si="7"/>
        <v>-2.522419317192753E-2</v>
      </c>
      <c r="I36" s="140">
        <f t="shared" si="7"/>
        <v>-3.1355752332273483</v>
      </c>
      <c r="J36" s="140">
        <f t="shared" si="7"/>
        <v>-2.4919815246252321</v>
      </c>
      <c r="K36" s="140">
        <f t="shared" si="7"/>
        <v>14.481537970356268</v>
      </c>
      <c r="L36" s="141">
        <f t="shared" si="7"/>
        <v>-4.2304850999416566</v>
      </c>
    </row>
    <row r="37" spans="1:12" ht="13.5" customHeight="1" x14ac:dyDescent="0.25">
      <c r="A37" s="31" t="s">
        <v>8</v>
      </c>
      <c r="B37" s="140">
        <f t="shared" ref="B37:L37" si="8">100*(C14-B14)/B14</f>
        <v>5.0189517626826232</v>
      </c>
      <c r="C37" s="140">
        <f t="shared" si="8"/>
        <v>2.9720742173101811</v>
      </c>
      <c r="D37" s="140">
        <f t="shared" si="8"/>
        <v>4.4208012887072039</v>
      </c>
      <c r="E37" s="140">
        <f t="shared" si="8"/>
        <v>1.3612379484564694</v>
      </c>
      <c r="F37" s="140">
        <f t="shared" si="8"/>
        <v>0.82412167627870636</v>
      </c>
      <c r="G37" s="140">
        <f t="shared" si="8"/>
        <v>3.6762927353645809</v>
      </c>
      <c r="H37" s="140">
        <f t="shared" si="8"/>
        <v>-3.0992601919186122</v>
      </c>
      <c r="I37" s="140">
        <f t="shared" si="8"/>
        <v>-1.5505286121858326</v>
      </c>
      <c r="J37" s="140">
        <f t="shared" si="8"/>
        <v>-5.1928571525035361</v>
      </c>
      <c r="K37" s="140">
        <f t="shared" si="8"/>
        <v>21.806700899520532</v>
      </c>
      <c r="L37" s="141">
        <f t="shared" si="8"/>
        <v>-3.2077503692992817</v>
      </c>
    </row>
    <row r="38" spans="1:12" ht="13.5" customHeight="1" x14ac:dyDescent="0.25">
      <c r="A38" s="31" t="s">
        <v>9</v>
      </c>
      <c r="B38" s="140">
        <f t="shared" ref="B38:L38" si="9">100*(C15-B15)/B15</f>
        <v>0.94228877628117136</v>
      </c>
      <c r="C38" s="140">
        <f t="shared" si="9"/>
        <v>3.371054925493576</v>
      </c>
      <c r="D38" s="140">
        <f t="shared" si="9"/>
        <v>2.7541498714167347</v>
      </c>
      <c r="E38" s="140">
        <f t="shared" si="9"/>
        <v>1.8509151933277397</v>
      </c>
      <c r="F38" s="140">
        <f t="shared" si="9"/>
        <v>1.1592231990052717</v>
      </c>
      <c r="G38" s="140">
        <f t="shared" si="9"/>
        <v>3.5688539179979086</v>
      </c>
      <c r="H38" s="140">
        <f t="shared" si="9"/>
        <v>3.6463295854774538</v>
      </c>
      <c r="I38" s="140">
        <f t="shared" si="9"/>
        <v>-1.8752494578444487</v>
      </c>
      <c r="J38" s="140">
        <f t="shared" si="9"/>
        <v>-0.96785012415918426</v>
      </c>
      <c r="K38" s="140">
        <f t="shared" si="9"/>
        <v>10.000364128615237</v>
      </c>
      <c r="L38" s="141">
        <f t="shared" si="9"/>
        <v>-1.5085222763952943</v>
      </c>
    </row>
    <row r="39" spans="1:12" ht="13.5" customHeight="1" x14ac:dyDescent="0.25">
      <c r="A39" s="31" t="s">
        <v>10</v>
      </c>
      <c r="B39" s="140">
        <f t="shared" ref="B39:L39" si="10">100*(C16-B16)/B16</f>
        <v>0.43635536995934049</v>
      </c>
      <c r="C39" s="140">
        <f t="shared" si="10"/>
        <v>8.0548689433448164</v>
      </c>
      <c r="D39" s="140">
        <f t="shared" si="10"/>
        <v>2.369670482694183</v>
      </c>
      <c r="E39" s="140">
        <f t="shared" si="10"/>
        <v>2.1600548416433552</v>
      </c>
      <c r="F39" s="140">
        <f t="shared" si="10"/>
        <v>1.5914168729277758</v>
      </c>
      <c r="G39" s="140">
        <f t="shared" si="10"/>
        <v>1.3320232272159749</v>
      </c>
      <c r="H39" s="140">
        <f t="shared" si="10"/>
        <v>-2.2393149781772723</v>
      </c>
      <c r="I39" s="140">
        <f t="shared" si="10"/>
        <v>-4.3572239843241301</v>
      </c>
      <c r="J39" s="140">
        <f t="shared" si="10"/>
        <v>-5.0307779970496265</v>
      </c>
      <c r="K39" s="140">
        <f t="shared" si="10"/>
        <v>13.260884129580125</v>
      </c>
      <c r="L39" s="141">
        <f t="shared" si="10"/>
        <v>-4.8590888886958741</v>
      </c>
    </row>
    <row r="40" spans="1:12" ht="13.5" customHeight="1" x14ac:dyDescent="0.25">
      <c r="A40" s="31" t="s">
        <v>11</v>
      </c>
      <c r="B40" s="140">
        <f t="shared" ref="B40:L40" si="11">100*(C17-B17)/B17</f>
        <v>-1.1397558384561097</v>
      </c>
      <c r="C40" s="140">
        <f t="shared" si="11"/>
        <v>4.0875716990320408</v>
      </c>
      <c r="D40" s="140">
        <f t="shared" si="11"/>
        <v>4.6972366308193596</v>
      </c>
      <c r="E40" s="140">
        <f t="shared" si="11"/>
        <v>3.7637449609961471</v>
      </c>
      <c r="F40" s="140">
        <f t="shared" si="11"/>
        <v>-3.7952984961438219</v>
      </c>
      <c r="G40" s="140">
        <f t="shared" si="11"/>
        <v>2.6401830954754457</v>
      </c>
      <c r="H40" s="140">
        <f t="shared" si="11"/>
        <v>-3.2656383112061711</v>
      </c>
      <c r="I40" s="140">
        <f t="shared" si="11"/>
        <v>0.11268305518053026</v>
      </c>
      <c r="J40" s="140">
        <f t="shared" si="11"/>
        <v>-5.0492418871819886</v>
      </c>
      <c r="K40" s="140">
        <f t="shared" si="11"/>
        <v>12.168191156035226</v>
      </c>
      <c r="L40" s="141">
        <f t="shared" si="11"/>
        <v>-0.71984229140450096</v>
      </c>
    </row>
    <row r="41" spans="1:12" ht="13.5" customHeight="1" x14ac:dyDescent="0.25">
      <c r="A41" s="31" t="s">
        <v>12</v>
      </c>
      <c r="B41" s="140">
        <f t="shared" ref="B41:L41" si="12">100*(C18-B18)/B18</f>
        <v>1.8808913409515957</v>
      </c>
      <c r="C41" s="140">
        <f t="shared" si="12"/>
        <v>-8.5075291830498116</v>
      </c>
      <c r="D41" s="140">
        <f t="shared" si="12"/>
        <v>2.906268191480645</v>
      </c>
      <c r="E41" s="140">
        <f t="shared" si="12"/>
        <v>3.3595664497079647</v>
      </c>
      <c r="F41" s="140">
        <f t="shared" si="12"/>
        <v>-1.6160878058161248</v>
      </c>
      <c r="G41" s="140">
        <f t="shared" si="12"/>
        <v>11.828019363967307</v>
      </c>
      <c r="H41" s="140">
        <f t="shared" si="12"/>
        <v>9.7159953844199265</v>
      </c>
      <c r="I41" s="140">
        <f t="shared" si="12"/>
        <v>3.1722642463800148</v>
      </c>
      <c r="J41" s="140">
        <f t="shared" si="12"/>
        <v>-1.3820535758428745</v>
      </c>
      <c r="K41" s="140">
        <f t="shared" si="12"/>
        <v>35.296395543750762</v>
      </c>
      <c r="L41" s="141">
        <f t="shared" si="12"/>
        <v>-6.8621683481450599</v>
      </c>
    </row>
    <row r="42" spans="1:12" ht="13.5" customHeight="1" x14ac:dyDescent="0.25">
      <c r="A42" s="31" t="s">
        <v>13</v>
      </c>
      <c r="B42" s="140">
        <f t="shared" ref="B42:L42" si="13">100*(C19-B19)/B19</f>
        <v>-1.3061025426885866</v>
      </c>
      <c r="C42" s="140">
        <f t="shared" si="13"/>
        <v>2.7221919865071262</v>
      </c>
      <c r="D42" s="140">
        <f t="shared" si="13"/>
        <v>3.7376688577933344</v>
      </c>
      <c r="E42" s="140">
        <f t="shared" si="13"/>
        <v>4.0345592833740582</v>
      </c>
      <c r="F42" s="140">
        <f t="shared" si="13"/>
        <v>2.4268271063898808</v>
      </c>
      <c r="G42" s="140">
        <f t="shared" si="13"/>
        <v>4.5086845521759686</v>
      </c>
      <c r="H42" s="140">
        <f t="shared" si="13"/>
        <v>1.4976725636130181</v>
      </c>
      <c r="I42" s="140">
        <f t="shared" si="13"/>
        <v>0.32078734211682552</v>
      </c>
      <c r="J42" s="140">
        <f t="shared" si="13"/>
        <v>-4.1684119873005834</v>
      </c>
      <c r="K42" s="140">
        <f t="shared" si="13"/>
        <v>9.9314448688240677</v>
      </c>
      <c r="L42" s="141">
        <f t="shared" si="13"/>
        <v>-2.9201900939963821</v>
      </c>
    </row>
    <row r="43" spans="1:12" ht="13.5" customHeight="1" x14ac:dyDescent="0.25">
      <c r="A43" s="31" t="s">
        <v>14</v>
      </c>
      <c r="B43" s="140">
        <f t="shared" ref="B43:L43" si="14">100*(C20-B20)/B20</f>
        <v>1.6335870017826506</v>
      </c>
      <c r="C43" s="140">
        <f t="shared" si="14"/>
        <v>5.3233174742591292</v>
      </c>
      <c r="D43" s="140">
        <f t="shared" si="14"/>
        <v>-1.8147570187141786</v>
      </c>
      <c r="E43" s="140">
        <f t="shared" si="14"/>
        <v>0.15452176090026032</v>
      </c>
      <c r="F43" s="140">
        <f t="shared" si="14"/>
        <v>3.9466914515924309E-2</v>
      </c>
      <c r="G43" s="140">
        <f t="shared" si="14"/>
        <v>6.3100160540617898</v>
      </c>
      <c r="H43" s="140">
        <f t="shared" si="14"/>
        <v>1.0198930276767864</v>
      </c>
      <c r="I43" s="140">
        <f t="shared" si="14"/>
        <v>0.30536872448170904</v>
      </c>
      <c r="J43" s="140">
        <f t="shared" si="14"/>
        <v>9.0802078072496961E-2</v>
      </c>
      <c r="K43" s="140">
        <f t="shared" si="14"/>
        <v>10.688842271306802</v>
      </c>
      <c r="L43" s="141">
        <f t="shared" si="14"/>
        <v>-5.1535520754110742</v>
      </c>
    </row>
    <row r="44" spans="1:12" ht="13.5" customHeight="1" x14ac:dyDescent="0.25">
      <c r="A44" s="31" t="s">
        <v>15</v>
      </c>
      <c r="B44" s="140">
        <f t="shared" ref="B44:L44" si="15">100*(C21-B21)/B21</f>
        <v>2.5814553497193593</v>
      </c>
      <c r="C44" s="140">
        <f t="shared" si="15"/>
        <v>18.731544336203466</v>
      </c>
      <c r="D44" s="140">
        <f t="shared" si="15"/>
        <v>2.7936506038440423</v>
      </c>
      <c r="E44" s="140">
        <f t="shared" si="15"/>
        <v>2.5514360589546983</v>
      </c>
      <c r="F44" s="140">
        <f t="shared" si="15"/>
        <v>-2.3248344583834024</v>
      </c>
      <c r="G44" s="140">
        <f t="shared" si="15"/>
        <v>-0.55477694792088672</v>
      </c>
      <c r="H44" s="140">
        <f t="shared" si="15"/>
        <v>1.840545825756329</v>
      </c>
      <c r="I44" s="140">
        <f t="shared" si="15"/>
        <v>3.1174479371871215</v>
      </c>
      <c r="J44" s="140">
        <f t="shared" si="15"/>
        <v>15.868703260539077</v>
      </c>
      <c r="K44" s="140">
        <f t="shared" si="15"/>
        <v>-3.1381672544395474</v>
      </c>
      <c r="L44" s="141">
        <f t="shared" si="15"/>
        <v>-9.3544993790089723</v>
      </c>
    </row>
    <row r="45" spans="1:12" ht="13.5" customHeight="1" x14ac:dyDescent="0.25">
      <c r="A45" s="31" t="s">
        <v>16</v>
      </c>
      <c r="B45" s="140">
        <f t="shared" ref="B45:L45" si="16">100*(C22-B22)/B22</f>
        <v>-5.2515337653082361E-2</v>
      </c>
      <c r="C45" s="140">
        <f t="shared" si="16"/>
        <v>12.732493940552278</v>
      </c>
      <c r="D45" s="140">
        <f t="shared" si="16"/>
        <v>5.9987672561108356</v>
      </c>
      <c r="E45" s="140">
        <f t="shared" si="16"/>
        <v>-0.41826285525824924</v>
      </c>
      <c r="F45" s="140">
        <f t="shared" si="16"/>
        <v>-3.7133788276193584</v>
      </c>
      <c r="G45" s="140">
        <f t="shared" si="16"/>
        <v>3.4805640896410837</v>
      </c>
      <c r="H45" s="140">
        <f t="shared" si="16"/>
        <v>-2.8175365261983605</v>
      </c>
      <c r="I45" s="140">
        <f t="shared" si="16"/>
        <v>0.27381867862983117</v>
      </c>
      <c r="J45" s="140">
        <f t="shared" si="16"/>
        <v>-8.6893047740687637E-2</v>
      </c>
      <c r="K45" s="140">
        <f t="shared" si="16"/>
        <v>13.189966201525316</v>
      </c>
      <c r="L45" s="141">
        <f t="shared" si="16"/>
        <v>-2.9205514444369549</v>
      </c>
    </row>
    <row r="46" spans="1:12" ht="13.5" customHeight="1" x14ac:dyDescent="0.25">
      <c r="A46" s="31" t="s">
        <v>17</v>
      </c>
      <c r="B46" s="140">
        <f t="shared" ref="B46:L46" si="17">100*(C23-B23)/B23</f>
        <v>6.3335993763577427</v>
      </c>
      <c r="C46" s="140">
        <f t="shared" si="17"/>
        <v>6.403660663781527</v>
      </c>
      <c r="D46" s="140">
        <f t="shared" si="17"/>
        <v>3.1300564560385351</v>
      </c>
      <c r="E46" s="140">
        <f t="shared" si="17"/>
        <v>1.611829228305955</v>
      </c>
      <c r="F46" s="140">
        <f t="shared" si="17"/>
        <v>5.2206196032142289</v>
      </c>
      <c r="G46" s="140">
        <f t="shared" si="17"/>
        <v>5.9671992037728288</v>
      </c>
      <c r="H46" s="140">
        <f t="shared" si="17"/>
        <v>-3.5493467702458483</v>
      </c>
      <c r="I46" s="140">
        <f t="shared" si="17"/>
        <v>1.0625660705220488</v>
      </c>
      <c r="J46" s="140">
        <f t="shared" si="17"/>
        <v>0.62860175008173425</v>
      </c>
      <c r="K46" s="140">
        <f t="shared" si="17"/>
        <v>20.737460259883029</v>
      </c>
      <c r="L46" s="141">
        <f t="shared" si="17"/>
        <v>-4.9482138912777636</v>
      </c>
    </row>
    <row r="47" spans="1:12" ht="13.5" customHeight="1" x14ac:dyDescent="0.25">
      <c r="A47" s="31" t="s">
        <v>18</v>
      </c>
      <c r="B47" s="140">
        <f t="shared" ref="B47:L47" si="18">100*(C24-B24)/B24</f>
        <v>3.6078739660948762</v>
      </c>
      <c r="C47" s="140">
        <f t="shared" si="18"/>
        <v>7.4450796669066577</v>
      </c>
      <c r="D47" s="140">
        <f t="shared" si="18"/>
        <v>3.4586134552541781</v>
      </c>
      <c r="E47" s="140">
        <f t="shared" si="18"/>
        <v>-1.1820010073486094</v>
      </c>
      <c r="F47" s="140">
        <f t="shared" si="18"/>
        <v>-1.1416639240788882</v>
      </c>
      <c r="G47" s="140">
        <f t="shared" si="18"/>
        <v>1.1674995352407855</v>
      </c>
      <c r="H47" s="140">
        <f t="shared" si="18"/>
        <v>-1.6069568410373235E-2</v>
      </c>
      <c r="I47" s="140">
        <f t="shared" si="18"/>
        <v>-4.6889737371105911</v>
      </c>
      <c r="J47" s="140">
        <f t="shared" si="18"/>
        <v>-3.3023267953330562</v>
      </c>
      <c r="K47" s="140">
        <f t="shared" si="18"/>
        <v>12.425631228488356</v>
      </c>
      <c r="L47" s="141">
        <f t="shared" si="18"/>
        <v>0.72364962276261113</v>
      </c>
    </row>
    <row r="48" spans="1:12" ht="13.5" customHeight="1" x14ac:dyDescent="0.25">
      <c r="A48" s="31" t="s">
        <v>19</v>
      </c>
      <c r="B48" s="140">
        <f t="shared" ref="B48:L48" si="19">100*(C25-B25)/B25</f>
        <v>5.1811256145202433</v>
      </c>
      <c r="C48" s="140">
        <f t="shared" si="19"/>
        <v>5.8002985146558812</v>
      </c>
      <c r="D48" s="140">
        <f t="shared" si="19"/>
        <v>9.3157546317058184</v>
      </c>
      <c r="E48" s="140">
        <f t="shared" si="19"/>
        <v>4.0906441552098256</v>
      </c>
      <c r="F48" s="140">
        <f t="shared" si="19"/>
        <v>-1.4589468452273988</v>
      </c>
      <c r="G48" s="140">
        <f t="shared" si="19"/>
        <v>0.24698260027712282</v>
      </c>
      <c r="H48" s="140">
        <f t="shared" si="19"/>
        <v>9.3336287152904376</v>
      </c>
      <c r="I48" s="140">
        <f t="shared" si="19"/>
        <v>-1.4026646434519594</v>
      </c>
      <c r="J48" s="140">
        <f t="shared" si="19"/>
        <v>-10.596537085306194</v>
      </c>
      <c r="K48" s="140">
        <f t="shared" si="19"/>
        <v>17.088196961439536</v>
      </c>
      <c r="L48" s="141">
        <f t="shared" si="19"/>
        <v>-5.6532179025033757</v>
      </c>
    </row>
    <row r="49" spans="1:13" ht="13.5" customHeight="1" x14ac:dyDescent="0.25">
      <c r="A49" s="56" t="s">
        <v>20</v>
      </c>
      <c r="B49" s="142">
        <f t="shared" ref="B49:L49" si="20">100*(C26-B26)/B26</f>
        <v>2.8382987915783775</v>
      </c>
      <c r="C49" s="142">
        <f t="shared" si="20"/>
        <v>3.8381260033327833</v>
      </c>
      <c r="D49" s="142">
        <f t="shared" si="20"/>
        <v>1.8987380917233563</v>
      </c>
      <c r="E49" s="142">
        <f t="shared" si="20"/>
        <v>-0.10044151591920668</v>
      </c>
      <c r="F49" s="142">
        <f t="shared" si="20"/>
        <v>1.6499854702427532</v>
      </c>
      <c r="G49" s="142">
        <f t="shared" si="20"/>
        <v>7.1011008622277538</v>
      </c>
      <c r="H49" s="142">
        <f t="shared" si="20"/>
        <v>0.48957708462373484</v>
      </c>
      <c r="I49" s="142">
        <f t="shared" si="20"/>
        <v>7.547898649856874E-2</v>
      </c>
      <c r="J49" s="142">
        <f t="shared" si="20"/>
        <v>-1.0505807797974946</v>
      </c>
      <c r="K49" s="142">
        <f t="shared" si="20"/>
        <v>19.84044429999188</v>
      </c>
      <c r="L49" s="143">
        <f t="shared" si="20"/>
        <v>-5.0917166057918619</v>
      </c>
    </row>
    <row r="51" spans="1:13" ht="30" x14ac:dyDescent="0.25">
      <c r="A51" s="108" t="s">
        <v>0</v>
      </c>
      <c r="B51" s="114" t="s">
        <v>122</v>
      </c>
      <c r="C51" s="114" t="s">
        <v>123</v>
      </c>
      <c r="D51" s="114" t="s">
        <v>124</v>
      </c>
      <c r="E51" s="114" t="s">
        <v>125</v>
      </c>
      <c r="F51" s="114" t="s">
        <v>126</v>
      </c>
      <c r="G51" s="114" t="s">
        <v>127</v>
      </c>
      <c r="H51" s="114" t="s">
        <v>128</v>
      </c>
      <c r="I51" s="114" t="s">
        <v>129</v>
      </c>
      <c r="J51" s="114" t="s">
        <v>130</v>
      </c>
      <c r="K51" s="114" t="s">
        <v>131</v>
      </c>
      <c r="L51" s="114" t="s">
        <v>132</v>
      </c>
      <c r="M51" s="114" t="s">
        <v>133</v>
      </c>
    </row>
    <row r="52" spans="1:13" ht="13.5" customHeight="1" x14ac:dyDescent="0.25">
      <c r="A52" s="65" t="s">
        <v>21</v>
      </c>
      <c r="B52" s="98">
        <v>1357.2498912996525</v>
      </c>
      <c r="C52" s="98">
        <v>1395.9909672248671</v>
      </c>
      <c r="D52" s="98">
        <v>1459.4760165302523</v>
      </c>
      <c r="E52" s="98">
        <v>1492.2647989784987</v>
      </c>
      <c r="F52" s="98">
        <v>1466.6686230739188</v>
      </c>
      <c r="G52" s="98">
        <v>1469.4783091424545</v>
      </c>
      <c r="H52" s="98">
        <v>1572.9773454474846</v>
      </c>
      <c r="I52" s="98">
        <v>1518.2809509812355</v>
      </c>
      <c r="J52" s="98">
        <v>1510.1842235703666</v>
      </c>
      <c r="K52" s="98">
        <v>1494.6418825544636</v>
      </c>
      <c r="L52" s="98">
        <v>1955.5300386287358</v>
      </c>
      <c r="M52" s="99">
        <v>1773.0984540653135</v>
      </c>
    </row>
    <row r="53" spans="1:13" ht="13.5" customHeight="1" x14ac:dyDescent="0.25">
      <c r="A53" s="31" t="s">
        <v>1</v>
      </c>
      <c r="B53" s="27">
        <f>1000*B7/väestö!D7</f>
        <v>1780.5584521384928</v>
      </c>
      <c r="C53" s="27">
        <f>1000*C7/väestö!E7</f>
        <v>1897.3195606418676</v>
      </c>
      <c r="D53" s="27">
        <f>1000*D7/väestö!F7</f>
        <v>1973.3245324734585</v>
      </c>
      <c r="E53" s="27">
        <f>1000*E7/väestö!G7</f>
        <v>1963.3104956925713</v>
      </c>
      <c r="F53" s="27">
        <f>1000*F7/väestö!H7</f>
        <v>1931.6073343763342</v>
      </c>
      <c r="G53" s="27">
        <f>1000*G7/väestö!I7</f>
        <v>2044.5939393712135</v>
      </c>
      <c r="H53" s="27">
        <f>1000*H7/väestö!J7</f>
        <v>2225.3296901523604</v>
      </c>
      <c r="I53" s="27">
        <f>1000*I7/väestö!K7</f>
        <v>2366.6721227332105</v>
      </c>
      <c r="J53" s="27">
        <f>1000*J7/väestö!L7</f>
        <v>2495.7386255237507</v>
      </c>
      <c r="K53" s="27">
        <f>1000*K7/väestö!M7</f>
        <v>2505.1065385741554</v>
      </c>
      <c r="L53" s="27">
        <f>1000*L7/väestö!N7</f>
        <v>2976.0303074008398</v>
      </c>
      <c r="M53" s="97">
        <f>1000*M7/väestö!N7</f>
        <v>2913.1915899481178</v>
      </c>
    </row>
    <row r="54" spans="1:13" ht="13.5" customHeight="1" x14ac:dyDescent="0.25">
      <c r="A54" s="31" t="s">
        <v>2</v>
      </c>
      <c r="B54" s="27">
        <f>1000*B8/väestö!D8</f>
        <v>2087.6598071931776</v>
      </c>
      <c r="C54" s="27">
        <f>1000*C8/väestö!E8</f>
        <v>2141.9528354663744</v>
      </c>
      <c r="D54" s="27">
        <f>1000*D8/väestö!F8</f>
        <v>2228.255593592894</v>
      </c>
      <c r="E54" s="27">
        <f>1000*E8/väestö!G8</f>
        <v>2349.1210435449839</v>
      </c>
      <c r="F54" s="27">
        <f>1000*F8/väestö!H8</f>
        <v>2345.3049222303493</v>
      </c>
      <c r="G54" s="27">
        <f>1000*G8/väestö!I8</f>
        <v>2364.1528116629092</v>
      </c>
      <c r="H54" s="27">
        <f>1000*H8/väestö!J8</f>
        <v>2504.1849024112398</v>
      </c>
      <c r="I54" s="27">
        <f>1000*I8/väestö!K8</f>
        <v>2505.6605298759432</v>
      </c>
      <c r="J54" s="27">
        <f>1000*J8/väestö!L8</f>
        <v>2520.0400530589632</v>
      </c>
      <c r="K54" s="27">
        <f>1000*K8/väestö!M8</f>
        <v>2377.4684221161433</v>
      </c>
      <c r="L54" s="27">
        <f>1000*L8/väestö!N8</f>
        <v>2920.5944159443175</v>
      </c>
      <c r="M54" s="97">
        <f>1000*M8/väestö!N8</f>
        <v>2741.6110824513303</v>
      </c>
    </row>
    <row r="55" spans="1:13" ht="13.5" customHeight="1" x14ac:dyDescent="0.25">
      <c r="A55" s="31" t="s">
        <v>3</v>
      </c>
      <c r="B55" s="27">
        <f>1000*B9/väestö!D9</f>
        <v>2964.9914124962984</v>
      </c>
      <c r="C55" s="27">
        <f>1000*C9/väestö!E9</f>
        <v>3026.1908664967941</v>
      </c>
      <c r="D55" s="27">
        <f>1000*D9/väestö!F9</f>
        <v>3244.8541757164403</v>
      </c>
      <c r="E55" s="27">
        <f>1000*E9/väestö!G9</f>
        <v>3513.4661146887456</v>
      </c>
      <c r="F55" s="27">
        <f>1000*F9/väestö!H9</f>
        <v>3635.5814816131915</v>
      </c>
      <c r="G55" s="27">
        <f>1000*G9/väestö!I9</f>
        <v>3595.0815638772142</v>
      </c>
      <c r="H55" s="27">
        <f>1000*H9/väestö!J9</f>
        <v>3731.6834441146311</v>
      </c>
      <c r="I55" s="27">
        <f>1000*I9/väestö!K9</f>
        <v>3847.4370280725261</v>
      </c>
      <c r="J55" s="27">
        <f>1000*J9/väestö!L9</f>
        <v>3949.8466181351646</v>
      </c>
      <c r="K55" s="27">
        <f>1000*K9/väestö!M9</f>
        <v>3888.1310199362183</v>
      </c>
      <c r="L55" s="27">
        <f>1000*L9/väestö!N9</f>
        <v>4201.6112343842724</v>
      </c>
      <c r="M55" s="97">
        <f>1000*M9/väestö!N9</f>
        <v>4056.9502346825452</v>
      </c>
    </row>
    <row r="56" spans="1:13" ht="13.5" customHeight="1" x14ac:dyDescent="0.25">
      <c r="A56" s="31" t="s">
        <v>4</v>
      </c>
      <c r="B56" s="27">
        <f>1000*B10/väestö!D10</f>
        <v>2752.1923682140045</v>
      </c>
      <c r="C56" s="27">
        <f>1000*C10/väestö!E10</f>
        <v>2787.2726448726785</v>
      </c>
      <c r="D56" s="27">
        <f>1000*D10/väestö!F10</f>
        <v>2887.2891102584813</v>
      </c>
      <c r="E56" s="27">
        <f>1000*E10/väestö!G10</f>
        <v>3101.2204367531931</v>
      </c>
      <c r="F56" s="27">
        <f>1000*F10/väestö!H10</f>
        <v>3182.3694064258607</v>
      </c>
      <c r="G56" s="27">
        <f>1000*G10/väestö!I10</f>
        <v>3085.9458276178734</v>
      </c>
      <c r="H56" s="27">
        <f>1000*H10/väestö!J10</f>
        <v>3315.1457043685778</v>
      </c>
      <c r="I56" s="27">
        <f>1000*I10/väestö!K10</f>
        <v>3345.754139795562</v>
      </c>
      <c r="J56" s="27">
        <f>1000*J10/väestö!L10</f>
        <v>3331.9254470920896</v>
      </c>
      <c r="K56" s="27">
        <f>1000*K10/väestö!M10</f>
        <v>3685.9966715601458</v>
      </c>
      <c r="L56" s="27">
        <f>1000*L10/väestö!N10</f>
        <v>4101.7738144462746</v>
      </c>
      <c r="M56" s="97">
        <f>1000*M10/väestö!N10</f>
        <v>4046.0835047379846</v>
      </c>
    </row>
    <row r="57" spans="1:13" ht="13.5" customHeight="1" x14ac:dyDescent="0.25">
      <c r="A57" s="31" t="s">
        <v>5</v>
      </c>
      <c r="B57" s="27">
        <f>1000*B11/väestö!D11</f>
        <v>3048.1084416293547</v>
      </c>
      <c r="C57" s="27">
        <f>1000*C11/väestö!E11</f>
        <v>3125.2105831604617</v>
      </c>
      <c r="D57" s="27">
        <f>1000*D11/väestö!F11</f>
        <v>3200.1587477138723</v>
      </c>
      <c r="E57" s="27">
        <f>1000*E11/väestö!G11</f>
        <v>3365.2704714640199</v>
      </c>
      <c r="F57" s="27">
        <f>1000*F11/väestö!H11</f>
        <v>3437.3426298775512</v>
      </c>
      <c r="G57" s="27">
        <f>1000*G11/väestö!I11</f>
        <v>3546.7351299984557</v>
      </c>
      <c r="H57" s="27">
        <f>1000*H11/väestö!J11</f>
        <v>3719.5166157766616</v>
      </c>
      <c r="I57" s="27">
        <f>1000*I11/väestö!K11</f>
        <v>3788.0026666108097</v>
      </c>
      <c r="J57" s="27">
        <f>1000*J11/väestö!L11</f>
        <v>3780.2342881764034</v>
      </c>
      <c r="K57" s="27">
        <f>1000*K11/väestö!M11</f>
        <v>3728.3966245177653</v>
      </c>
      <c r="L57" s="27">
        <f>1000*L11/väestö!N11</f>
        <v>4367.5033984796555</v>
      </c>
      <c r="M57" s="97">
        <f>1000*M11/väestö!N11</f>
        <v>4247.7301088479171</v>
      </c>
    </row>
    <row r="58" spans="1:13" ht="13.5" customHeight="1" x14ac:dyDescent="0.25">
      <c r="A58" s="31" t="s">
        <v>6</v>
      </c>
      <c r="B58" s="27">
        <f>1000*B12/väestö!D12</f>
        <v>1467.5875676541805</v>
      </c>
      <c r="C58" s="27">
        <f>1000*C12/väestö!E12</f>
        <v>1491.9650164690022</v>
      </c>
      <c r="D58" s="27">
        <f>1000*D12/väestö!F12</f>
        <v>1542.464948606374</v>
      </c>
      <c r="E58" s="27">
        <f>1000*E12/väestö!G12</f>
        <v>1526.666921499809</v>
      </c>
      <c r="F58" s="27">
        <f>1000*F12/väestö!H12</f>
        <v>1478.1252661743631</v>
      </c>
      <c r="G58" s="27">
        <f>1000*G12/väestö!I12</f>
        <v>1512.0420476266427</v>
      </c>
      <c r="H58" s="27">
        <f>1000*H12/väestö!J12</f>
        <v>1671.1165508084227</v>
      </c>
      <c r="I58" s="27">
        <f>1000*I12/väestö!K12</f>
        <v>1653.3247909505137</v>
      </c>
      <c r="J58" s="27">
        <f>1000*J12/väestö!L12</f>
        <v>1647.3273940450392</v>
      </c>
      <c r="K58" s="27">
        <f>1000*K12/väestö!M12</f>
        <v>1642.1617742180845</v>
      </c>
      <c r="L58" s="27">
        <f>1000*L12/väestö!N12</f>
        <v>2046.9660080765859</v>
      </c>
      <c r="M58" s="97">
        <f>1000*M12/väestö!N12</f>
        <v>1899.1985587074871</v>
      </c>
    </row>
    <row r="59" spans="1:13" ht="13.5" customHeight="1" x14ac:dyDescent="0.25">
      <c r="A59" s="31" t="s">
        <v>7</v>
      </c>
      <c r="B59" s="27">
        <f>1000*B13/väestö!D13</f>
        <v>2621.9686899731078</v>
      </c>
      <c r="C59" s="27">
        <f>1000*C13/väestö!E13</f>
        <v>2744.2530454979956</v>
      </c>
      <c r="D59" s="27">
        <f>1000*D13/väestö!F13</f>
        <v>2840.1675339974731</v>
      </c>
      <c r="E59" s="27">
        <f>1000*E13/väestö!G13</f>
        <v>2976.9959709119498</v>
      </c>
      <c r="F59" s="27">
        <f>1000*F13/väestö!H13</f>
        <v>3000.5457683121867</v>
      </c>
      <c r="G59" s="27">
        <f>1000*G13/väestö!I13</f>
        <v>3006.223249837506</v>
      </c>
      <c r="H59" s="27">
        <f>1000*H13/väestö!J13</f>
        <v>3160.4475279719882</v>
      </c>
      <c r="I59" s="27">
        <f>1000*I13/väestö!K13</f>
        <v>3221.5914740833291</v>
      </c>
      <c r="J59" s="27">
        <f>1000*J13/väestö!L13</f>
        <v>3144.9124543779321</v>
      </c>
      <c r="K59" s="27">
        <f>1000*K13/väestö!M13</f>
        <v>3109.2179920466124</v>
      </c>
      <c r="L59" s="27">
        <f>1000*L13/väestö!N13</f>
        <v>3607.7872691541706</v>
      </c>
      <c r="M59" s="97">
        <f>1000*M13/väestö!N13</f>
        <v>3455.1603662950115</v>
      </c>
    </row>
    <row r="60" spans="1:13" ht="13.5" customHeight="1" x14ac:dyDescent="0.25">
      <c r="A60" s="31" t="s">
        <v>8</v>
      </c>
      <c r="B60" s="27">
        <f>1000*B14/väestö!D14</f>
        <v>2038.6941076165215</v>
      </c>
      <c r="C60" s="27">
        <f>1000*C14/väestö!E14</f>
        <v>2172.0861370071912</v>
      </c>
      <c r="D60" s="27">
        <f>1000*D14/väestö!F14</f>
        <v>2265.1607515086625</v>
      </c>
      <c r="E60" s="27">
        <f>1000*E14/väestö!G14</f>
        <v>2389.4869223205505</v>
      </c>
      <c r="F60" s="27">
        <f>1000*F14/väestö!H14</f>
        <v>2459.4985072460831</v>
      </c>
      <c r="G60" s="27">
        <f>1000*G14/väestö!I14</f>
        <v>2495.2149293915477</v>
      </c>
      <c r="H60" s="27">
        <f>1000*H14/väestö!J14</f>
        <v>2610.0229972630623</v>
      </c>
      <c r="I60" s="27">
        <f>1000*I14/väestö!K14</f>
        <v>2550.5912052715148</v>
      </c>
      <c r="J60" s="27">
        <f>1000*J14/väestö!L14</f>
        <v>2545.3915121977925</v>
      </c>
      <c r="K60" s="27">
        <f>1000*K14/väestö!M14</f>
        <v>2463.2436145044453</v>
      </c>
      <c r="L60" s="27">
        <f>1000*L14/väestö!N14</f>
        <v>3016.9901853347351</v>
      </c>
      <c r="M60" s="97">
        <f>1000*M14/väestö!N14</f>
        <v>2920.2126715229369</v>
      </c>
    </row>
    <row r="61" spans="1:13" ht="13.5" customHeight="1" x14ac:dyDescent="0.25">
      <c r="A61" s="31" t="s">
        <v>9</v>
      </c>
      <c r="B61" s="27">
        <f>1000*B15/väestö!D15</f>
        <v>3392.738549243169</v>
      </c>
      <c r="C61" s="27">
        <f>1000*C15/väestö!E15</f>
        <v>3480.1217159642365</v>
      </c>
      <c r="D61" s="27">
        <f>1000*D15/väestö!F15</f>
        <v>3655.8622175395863</v>
      </c>
      <c r="E61" s="27">
        <f>1000*E15/väestö!G15</f>
        <v>3835.9796849087893</v>
      </c>
      <c r="F61" s="27">
        <f>1000*F15/väestö!H15</f>
        <v>3937.1785095850728</v>
      </c>
      <c r="G61" s="27">
        <f>1000*G15/väestö!I15</f>
        <v>4022.3112853312182</v>
      </c>
      <c r="H61" s="27">
        <f>1000*H15/väestö!J15</f>
        <v>4203.9992451264397</v>
      </c>
      <c r="I61" s="27">
        <f>1000*I15/väestö!K15</f>
        <v>4426.0803244206591</v>
      </c>
      <c r="J61" s="27">
        <f>1000*J15/väestö!L15</f>
        <v>4464.7405961458244</v>
      </c>
      <c r="K61" s="27">
        <f>1000*K15/väestö!M15</f>
        <v>4529.2725204154867</v>
      </c>
      <c r="L61" s="27">
        <f>1000*L15/väestö!N15</f>
        <v>5062.9279377198809</v>
      </c>
      <c r="M61" s="97">
        <f>1000*M15/väestö!N15</f>
        <v>4986.5525419415362</v>
      </c>
    </row>
    <row r="62" spans="1:13" ht="13.5" customHeight="1" x14ac:dyDescent="0.25">
      <c r="A62" s="31" t="s">
        <v>10</v>
      </c>
      <c r="B62" s="27">
        <f>1000*B16/väestö!D16</f>
        <v>3208.8509352517985</v>
      </c>
      <c r="C62" s="27">
        <f>1000*C16/väestö!E16</f>
        <v>3217.2978819191662</v>
      </c>
      <c r="D62" s="27">
        <f>1000*D16/väestö!F16</f>
        <v>3513.7955984901282</v>
      </c>
      <c r="E62" s="27">
        <f>1000*E16/väestö!G16</f>
        <v>3615.9597197898424</v>
      </c>
      <c r="F62" s="27">
        <f>1000*F16/väestö!H16</f>
        <v>3750.9992883032719</v>
      </c>
      <c r="G62" s="27">
        <f>1000*G16/väestö!I16</f>
        <v>3892.6065015966051</v>
      </c>
      <c r="H62" s="27">
        <f>1000*H16/väestö!J16</f>
        <v>3962.4517095807769</v>
      </c>
      <c r="I62" s="27">
        <f>1000*I16/väestö!K16</f>
        <v>3912.9926716127393</v>
      </c>
      <c r="J62" s="27">
        <f>1000*J16/väestö!L16</f>
        <v>3811.583425359308</v>
      </c>
      <c r="K62" s="27">
        <f>1000*K16/väestö!M16</f>
        <v>3706.8184157906517</v>
      </c>
      <c r="L62" s="27">
        <f>1000*L16/väestö!N16</f>
        <v>4291.8864543121117</v>
      </c>
      <c r="M62" s="97">
        <f>1000*M16/väestö!N16</f>
        <v>4083.339876495188</v>
      </c>
    </row>
    <row r="63" spans="1:13" ht="13.5" customHeight="1" x14ac:dyDescent="0.25">
      <c r="A63" s="31" t="s">
        <v>11</v>
      </c>
      <c r="B63" s="27">
        <f>1000*B17/väestö!D17</f>
        <v>4189.3205128205127</v>
      </c>
      <c r="C63" s="27">
        <f>1000*C17/väestö!E17</f>
        <v>4195.3591433682095</v>
      </c>
      <c r="D63" s="27">
        <f>1000*D17/väestö!F17</f>
        <v>4451.149530832874</v>
      </c>
      <c r="E63" s="27">
        <f>1000*E17/väestö!G17</f>
        <v>4735.9854260089687</v>
      </c>
      <c r="F63" s="27">
        <f>1000*F17/väestö!H17</f>
        <v>4958.7085613572763</v>
      </c>
      <c r="G63" s="27">
        <f>1000*G17/väestö!I17</f>
        <v>4861.2467096156051</v>
      </c>
      <c r="H63" s="27">
        <f>1000*H17/väestö!J17</f>
        <v>5024.3430227651324</v>
      </c>
      <c r="I63" s="27">
        <f>1000*I17/väestö!K17</f>
        <v>4931.8248410573251</v>
      </c>
      <c r="J63" s="27">
        <f>1000*J17/väestö!L17</f>
        <v>5077.9375699548873</v>
      </c>
      <c r="K63" s="27">
        <f>1000*K17/väestö!M17</f>
        <v>4969.0155442234673</v>
      </c>
      <c r="L63" s="27">
        <f>1000*L17/väestö!N17</f>
        <v>5720.0480951036052</v>
      </c>
      <c r="M63" s="97">
        <f>1000*M17/väestö!N17</f>
        <v>5678.872769826372</v>
      </c>
    </row>
    <row r="64" spans="1:13" ht="13.5" customHeight="1" x14ac:dyDescent="0.25">
      <c r="A64" s="31" t="s">
        <v>12</v>
      </c>
      <c r="B64" s="27">
        <f>1000*B18/väestö!D18</f>
        <v>1276.2418372203713</v>
      </c>
      <c r="C64" s="27">
        <f>1000*C18/väestö!E18</f>
        <v>1281.8816673804856</v>
      </c>
      <c r="D64" s="27">
        <f>1000*D18/väestö!F18</f>
        <v>1166.2581335262005</v>
      </c>
      <c r="E64" s="27">
        <f>1000*E18/väestö!G18</f>
        <v>1192.5846432048963</v>
      </c>
      <c r="F64" s="27">
        <f>1000*F18/väestö!H18</f>
        <v>1226.9612489783633</v>
      </c>
      <c r="G64" s="27">
        <f>1000*G18/väestö!I18</f>
        <v>1200.098164522768</v>
      </c>
      <c r="H64" s="27">
        <f>1000*H18/väestö!J18</f>
        <v>1343.6489661058588</v>
      </c>
      <c r="I64" s="27">
        <f>1000*I18/väestö!K18</f>
        <v>1481.7536376067683</v>
      </c>
      <c r="J64" s="27">
        <f>1000*J18/väestö!L18</f>
        <v>1527.5596966581236</v>
      </c>
      <c r="K64" s="27">
        <f>1000*K18/väestö!M18</f>
        <v>1524.0981198890229</v>
      </c>
      <c r="L64" s="27">
        <f>1000*L18/väestö!N18</f>
        <v>2078.7395092061452</v>
      </c>
      <c r="M64" s="97">
        <f>1000*M18/väestö!N18</f>
        <v>1936.092904565015</v>
      </c>
    </row>
    <row r="65" spans="1:13" ht="13.5" customHeight="1" x14ac:dyDescent="0.25">
      <c r="A65" s="31" t="s">
        <v>13</v>
      </c>
      <c r="B65" s="27">
        <f>1000*B19/väestö!D19</f>
        <v>2819.1059730250481</v>
      </c>
      <c r="C65" s="27">
        <f>1000*C19/väestö!E19</f>
        <v>2825.2295309768801</v>
      </c>
      <c r="D65" s="27">
        <f>1000*D19/väestö!F19</f>
        <v>2971.2515987536171</v>
      </c>
      <c r="E65" s="27">
        <f>1000*E19/väestö!G19</f>
        <v>3109.2963628199373</v>
      </c>
      <c r="F65" s="27">
        <f>1000*F19/väestö!H19</f>
        <v>3322.7731291765372</v>
      </c>
      <c r="G65" s="27">
        <f>1000*G19/väestö!I19</f>
        <v>3449.5536414816343</v>
      </c>
      <c r="H65" s="27">
        <f>1000*H19/väestö!J19</f>
        <v>3672.9091797301385</v>
      </c>
      <c r="I65" s="27">
        <f>1000*I19/väestö!K19</f>
        <v>3841.3557988792636</v>
      </c>
      <c r="J65" s="27">
        <f>1000*J19/väestö!L19</f>
        <v>3958.5932459905562</v>
      </c>
      <c r="K65" s="27">
        <f>1000*K19/väestö!M19</f>
        <v>3861.7251349641219</v>
      </c>
      <c r="L65" s="27">
        <f>1000*L19/väestö!N19</f>
        <v>4307.1440188566457</v>
      </c>
      <c r="M65" s="97">
        <f>1000*M19/väestö!N19</f>
        <v>4181.367225883836</v>
      </c>
    </row>
    <row r="66" spans="1:13" ht="13.5" customHeight="1" x14ac:dyDescent="0.25">
      <c r="A66" s="31" t="s">
        <v>14</v>
      </c>
      <c r="B66" s="27">
        <f>1000*B20/väestö!D20</f>
        <v>2884.8524611739931</v>
      </c>
      <c r="C66" s="27">
        <f>1000*C20/väestö!E20</f>
        <v>2940.1051492055658</v>
      </c>
      <c r="D66" s="27">
        <f>1000*D20/väestö!F20</f>
        <v>3130.0775822305227</v>
      </c>
      <c r="E66" s="27">
        <f>1000*E20/väestö!G20</f>
        <v>3089.7618025751071</v>
      </c>
      <c r="F66" s="27">
        <f>1000*F20/väestö!H20</f>
        <v>3109.9692122922279</v>
      </c>
      <c r="G66" s="27">
        <f>1000*G20/väestö!I20</f>
        <v>3123.4056471657054</v>
      </c>
      <c r="H66" s="27">
        <f>1000*H20/väestö!J20</f>
        <v>3355.9140593643488</v>
      </c>
      <c r="I66" s="27">
        <f>1000*I20/väestö!K20</f>
        <v>3411.6032861918598</v>
      </c>
      <c r="J66" s="27">
        <f>1000*J20/väestö!L20</f>
        <v>3479.9729102053016</v>
      </c>
      <c r="K66" s="27">
        <f>1000*K20/väestö!M20</f>
        <v>3523.072457696474</v>
      </c>
      <c r="L66" s="27">
        <f>1000*L20/väestö!N20</f>
        <v>3974.4790492044353</v>
      </c>
      <c r="M66" s="97">
        <f>1000*M20/väestö!N20</f>
        <v>3769.6522016773815</v>
      </c>
    </row>
    <row r="67" spans="1:13" ht="13.5" customHeight="1" x14ac:dyDescent="0.25">
      <c r="A67" s="31" t="s">
        <v>15</v>
      </c>
      <c r="B67" s="27">
        <f>1000*B21/väestö!D21</f>
        <v>2913.0797186400937</v>
      </c>
      <c r="C67" s="27">
        <f>1000*C21/väestö!E21</f>
        <v>2998.8264399522072</v>
      </c>
      <c r="D67" s="27">
        <f>1000*D21/väestö!F21</f>
        <v>3552.1948386150234</v>
      </c>
      <c r="E67" s="27">
        <f>1000*E21/väestö!G21</f>
        <v>3728.003594967046</v>
      </c>
      <c r="F67" s="27">
        <f>1000*F21/väestö!H21</f>
        <v>3921.8127357921717</v>
      </c>
      <c r="G67" s="27">
        <f>1000*G21/väestö!I21</f>
        <v>3875.8995847508054</v>
      </c>
      <c r="H67" s="27">
        <f>1000*H21/väestö!J21</f>
        <v>3847.2193393089474</v>
      </c>
      <c r="I67" s="27">
        <f>1000*I21/väestö!K21</f>
        <v>3982.2996843804362</v>
      </c>
      <c r="J67" s="27">
        <f>1000*J21/väestö!L21</f>
        <v>4153.6162086367995</v>
      </c>
      <c r="K67" s="27">
        <f>1000*K21/väestö!M21</f>
        <v>4961.556264531665</v>
      </c>
      <c r="L67" s="27">
        <f>1000*L21/väestö!N21</f>
        <v>4860.2119643392271</v>
      </c>
      <c r="M67" s="97">
        <f>1000*M21/väestö!N21</f>
        <v>4405.5634663165938</v>
      </c>
    </row>
    <row r="68" spans="1:13" ht="13.5" customHeight="1" x14ac:dyDescent="0.25">
      <c r="A68" s="31" t="s">
        <v>16</v>
      </c>
      <c r="B68" s="27">
        <f>1000*B22/väestö!D22</f>
        <v>3062.1979748603353</v>
      </c>
      <c r="C68" s="27">
        <f>1000*C22/väestö!E22</f>
        <v>3108.3437354581984</v>
      </c>
      <c r="D68" s="27">
        <f>1000*D22/väestö!F22</f>
        <v>3535.4561092307686</v>
      </c>
      <c r="E68" s="27">
        <f>1000*E22/väestö!G22</f>
        <v>3738.1777301927195</v>
      </c>
      <c r="F68" s="27">
        <f>1000*F22/väestö!H22</f>
        <v>3791.5534657350677</v>
      </c>
      <c r="G68" s="27">
        <f>1000*G22/väestö!I22</f>
        <v>3693.7246209999021</v>
      </c>
      <c r="H68" s="27">
        <f>1000*H22/väestö!J22</f>
        <v>3932.1977122467711</v>
      </c>
      <c r="I68" s="27">
        <f>1000*I22/väestö!K22</f>
        <v>3889.0942079823008</v>
      </c>
      <c r="J68" s="27">
        <f>1000*J22/väestö!L22</f>
        <v>3970.064007642271</v>
      </c>
      <c r="K68" s="27">
        <f>1000*K22/väestö!M22</f>
        <v>4085.1162996654843</v>
      </c>
      <c r="L68" s="27">
        <f>1000*L22/väestö!N22</f>
        <v>4707.564215682929</v>
      </c>
      <c r="M68" s="97">
        <f>1000*M22/väestö!N22</f>
        <v>4570.0773809840039</v>
      </c>
    </row>
    <row r="69" spans="1:13" ht="13.5" customHeight="1" x14ac:dyDescent="0.25">
      <c r="A69" s="31" t="s">
        <v>17</v>
      </c>
      <c r="B69" s="27">
        <f>1000*B23/väestö!D23</f>
        <v>1646.5034903630856</v>
      </c>
      <c r="C69" s="27">
        <f>1000*C23/väestö!E23</f>
        <v>1764.0300099919989</v>
      </c>
      <c r="D69" s="27">
        <f>1000*D23/väestö!F23</f>
        <v>1899.3416556401075</v>
      </c>
      <c r="E69" s="27">
        <f>1000*E23/väestö!G23</f>
        <v>1979.4371013706066</v>
      </c>
      <c r="F69" s="27">
        <f>1000*F23/väestö!H23</f>
        <v>2034.0687583359556</v>
      </c>
      <c r="G69" s="27">
        <f>1000*G23/väestö!I23</f>
        <v>2162.2182341153648</v>
      </c>
      <c r="H69" s="27">
        <f>1000*H23/väestö!J23</f>
        <v>2309.3859061216212</v>
      </c>
      <c r="I69" s="27">
        <f>1000*I23/väestö!K23</f>
        <v>2260.3736780776776</v>
      </c>
      <c r="J69" s="27">
        <f>1000*J23/väestö!L23</f>
        <v>2320.1452390077884</v>
      </c>
      <c r="K69" s="27">
        <f>1000*K23/väestö!M23</f>
        <v>2376.1401926817771</v>
      </c>
      <c r="L69" s="27">
        <f>1000*L23/väestö!N23</f>
        <v>2895.4891889084388</v>
      </c>
      <c r="M69" s="97">
        <f>1000*M23/väestö!N23</f>
        <v>2752.2141906424254</v>
      </c>
    </row>
    <row r="70" spans="1:13" ht="13.5" customHeight="1" x14ac:dyDescent="0.25">
      <c r="A70" s="31" t="s">
        <v>18</v>
      </c>
      <c r="B70" s="27">
        <f>1000*B24/väestö!D24</f>
        <v>3781.158697444353</v>
      </c>
      <c r="C70" s="27">
        <f>1000*C24/väestö!E24</f>
        <v>3976.5876828766495</v>
      </c>
      <c r="D70" s="27">
        <f>1000*D24/väestö!F24</f>
        <v>4386.4382522766318</v>
      </c>
      <c r="E70" s="27">
        <f>1000*E24/väestö!G24</f>
        <v>4617.4864510489515</v>
      </c>
      <c r="F70" s="27">
        <f>1000*F24/väestö!H24</f>
        <v>4652.3764934026476</v>
      </c>
      <c r="G70" s="27">
        <f>1000*G24/väestö!I24</f>
        <v>4710.5175281311658</v>
      </c>
      <c r="H70" s="27">
        <f>1000*H24/väestö!J24</f>
        <v>4860.9117976022135</v>
      </c>
      <c r="I70" s="27">
        <f>1000*I24/väestö!K24</f>
        <v>4985.4635526644124</v>
      </c>
      <c r="J70" s="27">
        <f>1000*J24/väestö!L24</f>
        <v>4834.8165309806354</v>
      </c>
      <c r="K70" s="27">
        <f>1000*K24/väestö!M24</f>
        <v>4777.2935320346414</v>
      </c>
      <c r="L70" s="27">
        <f>1000*L24/väestö!N24</f>
        <v>5485.2928254471462</v>
      </c>
      <c r="M70" s="97">
        <f>1000*M24/väestö!N24</f>
        <v>5524.9871262859187</v>
      </c>
    </row>
    <row r="71" spans="1:13" ht="13.5" customHeight="1" x14ac:dyDescent="0.25">
      <c r="A71" s="31" t="s">
        <v>19</v>
      </c>
      <c r="B71" s="27">
        <f>1000*B25/väestö!D25</f>
        <v>2168.0047714716225</v>
      </c>
      <c r="C71" s="27">
        <f>1000*C25/väestö!E25</f>
        <v>2291.842835750947</v>
      </c>
      <c r="D71" s="27">
        <f>1000*D25/väestö!F25</f>
        <v>2444.5202894402032</v>
      </c>
      <c r="E71" s="27">
        <f>1000*E25/väestö!G25</f>
        <v>2710.8740320082602</v>
      </c>
      <c r="F71" s="27">
        <f>1000*F25/väestö!H25</f>
        <v>2863.9042237630238</v>
      </c>
      <c r="G71" s="27">
        <f>1000*G25/väestö!I25</f>
        <v>2867.1911952597434</v>
      </c>
      <c r="H71" s="27">
        <f>1000*H25/väestö!J25</f>
        <v>2902.0807251996976</v>
      </c>
      <c r="I71" s="27">
        <f>1000*I25/väestö!K25</f>
        <v>3203.9477786611378</v>
      </c>
      <c r="J71" s="27">
        <f>1000*J25/väestö!L25</f>
        <v>3166.7413754267104</v>
      </c>
      <c r="K71" s="27">
        <f>1000*K25/väestö!M25</f>
        <v>2907.9085315875823</v>
      </c>
      <c r="L71" s="27">
        <f>1000*L25/väestö!N25</f>
        <v>3459.9211916746681</v>
      </c>
      <c r="M71" s="97">
        <f>1000*M25/väestö!N25</f>
        <v>3264.324307454408</v>
      </c>
    </row>
    <row r="72" spans="1:13" ht="13.5" customHeight="1" x14ac:dyDescent="0.25">
      <c r="A72" s="56" t="s">
        <v>20</v>
      </c>
      <c r="B72" s="100">
        <f>1000*B26/väestö!D26</f>
        <v>1880.528027883807</v>
      </c>
      <c r="C72" s="100">
        <f>1000*C26/väestö!E26</f>
        <v>1932.873029218209</v>
      </c>
      <c r="D72" s="100">
        <f>1000*D26/väestö!F26</f>
        <v>2006.6474661010402</v>
      </c>
      <c r="E72" s="100">
        <f>1000*E26/väestö!G26</f>
        <v>2043.7891248723602</v>
      </c>
      <c r="F72" s="100">
        <f>1000*F26/väestö!H26</f>
        <v>2042.2113516950672</v>
      </c>
      <c r="G72" s="100">
        <f>1000*G26/väestö!I26</f>
        <v>2078.7356536667558</v>
      </c>
      <c r="H72" s="100">
        <f>1000*H26/väestö!J26</f>
        <v>2230.0826135168863</v>
      </c>
      <c r="I72" s="100">
        <f>1000*I26/väestö!K26</f>
        <v>2252.0911213280824</v>
      </c>
      <c r="J72" s="100">
        <f>1000*J26/väestö!L26</f>
        <v>2264.1952768378569</v>
      </c>
      <c r="K72" s="100">
        <f>1000*K26/väestö!M26</f>
        <v>2253.1035692510773</v>
      </c>
      <c r="L72" s="100">
        <f>1000*L26/väestö!N26</f>
        <v>2708.1558135154814</v>
      </c>
      <c r="M72" s="101">
        <f>1000*M26/väestö!N26</f>
        <v>2570.2641942479959</v>
      </c>
    </row>
  </sheetData>
  <sortState xmlns:xlrd2="http://schemas.microsoft.com/office/spreadsheetml/2017/richdata2" ref="A7:O25">
    <sortCondition ref="A7:A25"/>
  </sortState>
  <phoneticPr fontId="2" type="noConversion"/>
  <printOptions gridLines="1"/>
  <pageMargins left="0" right="0" top="0" bottom="0" header="0" footer="0"/>
  <pageSetup paperSize="9" scale="88" fitToHeight="0" orientation="landscape" r:id="rId1"/>
  <rowBreaks count="1" manualBreakCount="1">
    <brk id="27" max="16383" man="1"/>
  </rowBreaks>
  <ignoredErrors>
    <ignoredError sqref="B52:M52 B29:L29" calculatedColumn="1"/>
    <ignoredError sqref="B26:M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2" ma:contentTypeDescription="Create a new document." ma:contentTypeScope="" ma:versionID="02b6fc03d47d8c0f4c06195fe8bbd49a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ec860b46642778d051a830d57e3009b1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47E7A8-FED4-44FB-A995-3EBE9B19DDC9}"/>
</file>

<file path=customXml/itemProps2.xml><?xml version="1.0" encoding="utf-8"?>
<ds:datastoreItem xmlns:ds="http://schemas.openxmlformats.org/officeDocument/2006/customXml" ds:itemID="{5386AAF8-3A15-4C04-81F3-2104D026D0BA}"/>
</file>

<file path=customXml/itemProps3.xml><?xml version="1.0" encoding="utf-8"?>
<ds:datastoreItem xmlns:ds="http://schemas.openxmlformats.org/officeDocument/2006/customXml" ds:itemID="{6A2A190B-627D-4837-A876-63E942847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7</vt:i4>
      </vt:variant>
    </vt:vector>
  </HeadingPairs>
  <TitlesOfParts>
    <vt:vector size="14" baseType="lpstr">
      <vt:lpstr>väestö</vt:lpstr>
      <vt:lpstr>peruspalv. vos yht.</vt:lpstr>
      <vt:lpstr>siitä tasaus</vt:lpstr>
      <vt:lpstr>muu op. ja kultt.</vt:lpstr>
      <vt:lpstr>valt.os. yht.</vt:lpstr>
      <vt:lpstr>muut erät</vt:lpstr>
      <vt:lpstr>maksetaan kunnille</vt:lpstr>
      <vt:lpstr>'maksetaan kunnille'!Tulostusalue</vt:lpstr>
      <vt:lpstr>'muu op. ja kultt.'!Tulostusalue</vt:lpstr>
      <vt:lpstr>'muut erät'!Tulostusalue</vt:lpstr>
      <vt:lpstr>'peruspalv. vos yht.'!Tulostusalue</vt:lpstr>
      <vt:lpstr>'siitä tasaus'!Tulostusalue</vt:lpstr>
      <vt:lpstr>väestö!Tulostusalue</vt:lpstr>
      <vt:lpstr>'muut erät'!Tulostusotsikot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2022-02-04T12:16:59Z</dcterms:created>
  <dcterms:modified xsi:type="dcterms:W3CDTF">2022-02-04T12:28:34Z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0x01010042BA730BBA5CA44FABC43D3B76C31DDA</vt:lpwstr>
  </property>
</Properties>
</file>